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wfl03\小豆島町\03-企画財政課\02-財政係\20-広報等財政状況公開\財政状況等一覧表等\R04決算\02_県へ\01_1~11表公会計（一部抜粋版）\"/>
    </mc:Choice>
  </mc:AlternateContent>
  <xr:revisionPtr revIDLastSave="0" documentId="13_ncr:1_{B2720545-8864-4F01-B93F-564ACE51CA3C}" xr6:coauthVersionLast="47" xr6:coauthVersionMax="47" xr10:uidLastSave="{00000000-0000-0000-0000-000000000000}"/>
  <bookViews>
    <workbookView xWindow="20370" yWindow="-3585"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BW37" i="10"/>
  <c r="BE37" i="10"/>
  <c r="AM37" i="10"/>
  <c r="C37" i="10"/>
  <c r="BW36" i="10"/>
  <c r="BE36" i="10"/>
  <c r="AM36" i="10"/>
  <c r="C36" i="10"/>
  <c r="BW35" i="10"/>
  <c r="BE35" i="10"/>
  <c r="AM35" i="10"/>
  <c r="C35" i="10"/>
  <c r="BW34" i="10"/>
  <c r="CO34" i="10" s="1"/>
  <c r="CO35" i="10" s="1"/>
  <c r="CO36" i="10" s="1"/>
  <c r="CO37" i="10" s="1"/>
  <c r="BE34" i="10"/>
  <c r="U34" i="10"/>
  <c r="U35" i="10" s="1"/>
  <c r="U36" i="10" s="1"/>
  <c r="U37" i="10" s="1"/>
  <c r="U38"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<sst xmlns="http://schemas.openxmlformats.org/spreadsheetml/2006/main" count="1164" uniqueCount="598">
  <si>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</si>
  <si>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</si>
  <si>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</si>
  <si>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</si>
  <si>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</si>
  <si>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</si>
  <si>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</si>
  <si>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</si>
  <si>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</si>
  <si>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</si>
  <si>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</si>
  <si>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</si>
  <si>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</si>
  <si>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</si>
  <si>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</si>
  <si>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</si>
  <si>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</si>
  <si>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</si>
  <si>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</si>
  <si>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</si>
  <si>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</si>
  <si>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</si>
  <si>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</si>
  <si>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</si>
  <si>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</si>
  <si>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</si>
  <si>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</si>
  <si>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</si>
  <si>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</si>
  <si>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</si>
  <si>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</si>
  <si>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</si>
  <si>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</si>
  <si>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</si>
  <si>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</si>
  <si>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</si>
  <si>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</si>
  <si>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</si>
  <si>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</si>
  <si>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</si>
  <si>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</si>
  <si>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</si>
  <si>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</si>
  <si>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</si>
  <si>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</si>
  <si>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</si>
  <si>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</si>
  <si>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</si>
  <si>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</si>
  <si>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</si>
  <si>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</si>
  <si>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</si>
  <si>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</si>
  <si>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</si>
  <si>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</si>
  <si>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</si>
  <si>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</si>
  <si>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</si>
  <si>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</si>
  <si>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</si>
  <si>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</si>
  <si>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</si>
  <si>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</si>
  <si>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</si>
  <si>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</si>
  <si>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</si>
  <si>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</si>
  <si>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</si>
  <si>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</si>
  <si>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</si>
  <si>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</si>
  <si>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</si>
  <si>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</si>
  <si>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</si>
  <si>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</si>
  <si>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</si>
  <si>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</si>
  <si>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</si>
  <si>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</si>
  <si>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</si>
  <si>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</si>
  <si>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</si>
  <si>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</si>
  <si>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</si>
  <si>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</si>
  <si>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</si>
  <si>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</si>
  <si>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</si>
  <si>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</si>
  <si>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</si>
  <si>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</si>
  <si>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</si>
  <si>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</si>
  <si>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</si>
  <si>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</si>
  <si>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</si>
  <si>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</si>
  <si>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</si>
  <si>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</si>
  <si>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</si>
  <si>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</si>
  <si>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</si>
  <si>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</si>
  <si>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</si>
  <si>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</si>
  <si>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</si>
  <si>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</si>
  <si>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</si>
  <si>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</si>
  <si>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</si>
  <si>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</si>
  <si>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</si>
  <si>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</si>
  <si>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</si>
  <si>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</si>
  <si>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</si>
  <si>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</si>
  <si>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</si>
  <si>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</si>
  <si>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</si>
  <si>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</si>
  <si>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</si>
  <si>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</si>
  <si>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</si>
  <si>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</si>
  <si>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</si>
  <si>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</si>
  <si>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</si>
  <si>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</si>
  <si>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</si>
  <si>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</si>
  <si>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</si>
  <si>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</si>
  <si>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</si>
  <si>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</si>
  <si>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</si>
  <si>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</si>
  <si>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</si>
  <si>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</si>
  <si>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</si>
  <si>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</si>
  <si>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</si>
  <si>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</si>
  <si>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</si>
  <si>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</si>
  <si>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</si>
  <si>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</si>
  <si>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</si>
  <si>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</si>
  <si>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</si>
  <si>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</si>
  <si>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</si>
  <si>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</si>
  <si>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</si>
  <si>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</si>
  <si>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</si>
  <si>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</si>
  <si>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</si>
  <si>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</si>
  <si>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</si>
  <si>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</si>
  <si>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</si>
  <si>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</si>
  <si>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</si>
  <si>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</si>
  <si>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</si>
  <si>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</si>
  <si>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</si>
  <si>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</si>
  <si>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</si>
  <si>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</si>
  <si>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</si>
  <si>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</si>
  <si>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</si>
  <si>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</si>
  <si>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</si>
  <si>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</si>
  <si>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</si>
  <si>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</si>
  <si>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</si>
  <si>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</si>
  <si>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</si>
  <si>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</si>
  <si>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</si>
  <si>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</si>
  <si>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</si>
  <si>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</si>
  <si>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</si>
  <si>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</si>
  <si>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</si>
  <si>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</si>
  <si>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</si>
  <si>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</si>
  <si>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</si>
  <si>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</si>
  <si>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</si>
  <si>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</si>
  <si>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</si>
  <si>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</si>
  <si>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</si>
  <si>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</si>
  <si>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</si>
  <si>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</si>
  <si>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</si>
  <si>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</si>
  <si>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</si>
  <si>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</si>
  <si>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</si>
  <si>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</si>
  <si>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</si>
  <si>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</si>
  <si>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</si>
  <si>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</si>
  <si>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</si>
  <si>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</si>
  <si>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</si>
  <si>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</si>
  <si>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</si>
  <si>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</si>
  <si>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</si>
  <si>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</si>
  <si>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</si>
  <si>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</si>
  <si>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</si>
  <si>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</si>
  <si>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</si>
  <si>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</si>
  <si>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</si>
  <si>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</si>
  <si>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</si>
  <si>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</si>
  <si>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</si>
  <si>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</si>
  <si>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</si>
  <si>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</si>
  <si>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</si>
  <si>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</si>
  <si>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</si>
  <si>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</si>
  <si>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</si>
  <si>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</si>
  <si>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</si>
  <si>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</si>
  <si>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</si>
  <si>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</si>
  <si>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</si>
  <si>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</si>
  <si>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</si>
  <si>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</si>
  <si>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</si>
  <si>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</si>
  <si>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</si>
  <si>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</si>
  <si>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</si>
  <si>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</si>
  <si>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</si>
  <si>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</si>
  <si>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</si>
  <si>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</si>
  <si>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</si>
  <si>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</si>
  <si>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</si>
  <si>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</si>
  <si>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</si>
  <si>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</si>
  <si>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</si>
  <si>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</si>
  <si>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</si>
  <si>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</si>
  <si>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</si>
  <si>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</si>
  <si>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</si>
  <si>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</si>
  <si>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</si>
  <si>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</si>
  <si>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</si>
  <si>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</si>
  <si>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</si>
  <si>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</si>
  <si>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</si>
  <si>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</si>
  <si>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</si>
  <si>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</si>
  <si>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</si>
  <si>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</si>
  <si>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</si>
  <si>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</si>
  <si>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</si>
  <si>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</si>
  <si>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</si>
  <si>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</si>
  <si>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</si>
  <si>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</si>
  <si>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</si>
  <si>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</si>
  <si>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</si>
  <si>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</si>
  <si>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</si>
  <si>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</si>
  <si>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</si>
  <si>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</si>
  <si>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</si>
  <si>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</si>
  <si>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</si>
  <si>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</si>
  <si>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</si>
  <si>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</si>
  <si>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</si>
  <si>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</si>
  <si>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</si>
  <si>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</si>
  <si>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</si>
  <si>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</si>
  <si>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</si>
  <si>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</si>
  <si>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</si>
  <si>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</si>
  <si>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</si>
  <si>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</si>
  <si>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</si>
  <si>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</si>
  <si>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</si>
  <si>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</si>
  <si>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</si>
  <si>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</si>
  <si>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</si>
  <si>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</si>
  <si>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</si>
  <si>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</si>
  <si>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</si>
  <si>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</si>
  <si>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</si>
  <si>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</si>
  <si>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</si>
  <si>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</si>
  <si>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</si>
  <si>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</si>
  <si>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</si>
  <si>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</si>
  <si>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</si>
  <si>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</si>
  <si>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</si>
  <si>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</si>
  <si>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</si>
  <si>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</si>
  <si>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</si>
  <si>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</si>
  <si>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</si>
  <si>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</si>
  <si>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</si>
  <si>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</si>
  <si>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</si>
  <si>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</si>
  <si>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</si>
  <si>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</si>
  <si>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</si>
  <si>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</si>
  <si>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</si>
  <si>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</si>
  <si>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</si>
  <si>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</si>
  <si>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</si>
  <si>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</si>
  <si>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</si>
  <si>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</si>
  <si>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</si>
  <si>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</si>
  <si>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</si>
  <si>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</si>
  <si>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</si>
  <si>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</si>
  <si>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</si>
  <si>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</si>
  <si>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</si>
  <si>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</si>
  <si>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</si>
  <si>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</si>
  <si>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</si>
  <si>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</si>
  <si>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</si>
  <si>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</si>
  <si>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</si>
  <si>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</si>
  <si>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</si>
  <si>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</si>
  <si>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</si>
  <si>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</si>
  <si>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</si>
  <si>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</si>
  <si>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</si>
  <si>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</si>
  <si>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</si>
  <si>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</si>
  <si>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</si>
  <si>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</si>
  <si>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</si>
  <si>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</si>
  <si>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</si>
  <si>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</si>
  <si>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</si>
  <si>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</si>
  <si>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</si>
  <si>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</si>
  <si>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</si>
  <si>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</si>
  <si>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</si>
  <si>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</si>
  <si>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</si>
  <si>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</si>
  <si>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</si>
  <si>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</si>
  <si>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</si>
  <si>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</si>
  <si>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</si>
  <si>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</si>
  <si>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</si>
  <si>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</si>
  <si>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</si>
  <si>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</si>
  <si>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</si>
  <si>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</si>
  <si>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</si>
  <si>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</si>
  <si>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</si>
  <si>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</si>
  <si>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</si>
  <si>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</si>
  <si>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</si>
  <si>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</si>
  <si>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</si>
  <si>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</si>
  <si>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</si>
  <si>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</si>
  <si>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</si>
  <si>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</si>
  <si>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</si>
  <si>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</si>
  <si>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</si>
  <si>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</si>
  <si>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</si>
  <si>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</si>
  <si>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</si>
  <si>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</si>
  <si>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</si>
  <si>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</si>
  <si>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</si>
  <si>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</si>
  <si>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</si>
  <si>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</si>
  <si>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</si>
  <si>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</si>
  <si>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</si>
  <si>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</si>
  <si>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</si>
  <si>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</si>
  <si>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</si>
  <si>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</si>
  <si>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</si>
  <si>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</si>
  <si>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</si>
  <si>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</si>
  <si>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</si>
  <si>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</si>
  <si>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</si>
  <si>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</si>
  <si>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</si>
  <si>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</si>
  <si>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</si>
  <si>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</si>
  <si>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</si>
  <si>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</si>
  <si>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</si>
  <si>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</si>
  <si>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</si>
  <si>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</si>
  <si>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</si>
  <si>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</si>
  <si>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</si>
  <si>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</si>
  <si>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</si>
  <si>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</si>
  <si>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</si>
  <si>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</si>
  <si>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</si>
  <si>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</si>
  <si>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</si>
  <si>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</si>
  <si>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</si>
  <si>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</si>
  <si>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</si>
  <si>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</si>
  <si>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</si>
  <si>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</si>
  <si>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</si>
  <si>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</si>
  <si>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</si>
  <si>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</si>
  <si>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</si>
  <si>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</si>
  <si>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</si>
  <si>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</si>
  <si>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</si>
  <si>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</si>
  <si>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</si>
  <si>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</si>
  <si>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</si>
  <si>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</si>
  <si>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</si>
  <si>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</si>
  <si>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</si>
  <si>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</si>
  <si>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</si>
  <si>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</si>
  <si>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</si>
  <si>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</si>
  <si>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</si>
  <si>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</si>
  <si>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</si>
  <si>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</si>
  <si>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</si>
  <si>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</si>
  <si>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</si>
  <si>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</si>
  <si>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</si>
  <si>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</si>
  <si>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</si>
  <si>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</si>
  <si>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</si>
  <si>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</si>
  <si>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</si>
  <si>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</si>
  <si>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</si>
  <si>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</si>
  <si>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</si>
  <si>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</si>
  <si>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</si>
  <si>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</si>
  <si>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</si>
  <si>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</si>
  <si>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</si>
  <si>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</si>
  <si>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</si>
  <si>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</si>
  <si>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</si>
  <si>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</si>
  <si>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</si>
  <si>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</si>
  <si>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</si>
  <si>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</si>
  <si>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</si>
  <si>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</si>
  <si>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</si>
  <si>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</si>
  <si>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</si>
  <si>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</si>
  <si>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</si>
  <si>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</si>
  <si>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</si>
  <si>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</si>
  <si>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</si>
  <si>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</si>
  <si>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4.15</t>
  </si>
  <si>
    <t>▲ 2.46</t>
  </si>
  <si>
    <t>一般会計</t>
  </si>
  <si>
    <t>介護保険施設事業会計</t>
  </si>
  <si>
    <t>介護保険事業特別会計</t>
  </si>
  <si>
    <t>国民健康保険事業特別会計</t>
  </si>
  <si>
    <t>介護サービス事業特別会計</t>
  </si>
  <si>
    <t>介護予防支援事業特別会計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</si>
  <si>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</si>
  <si>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</si>
  <si>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</si>
  <si>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</si>
  <si>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</si>
  <si>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</si>
  <si>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</si>
  <si>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</si>
  <si>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</si>
  <si>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6">
      <t>チイキシンコウキキン</t>
    </rPh>
    <phoneticPr fontId="5"/>
  </si>
  <si>
    <t>ふるさとづくり基金</t>
    <rPh sb="7" eb="9">
      <t>キキン</t>
    </rPh>
    <phoneticPr fontId="2"/>
  </si>
  <si>
    <t>水道基金</t>
    <rPh sb="0" eb="2">
      <t>スイドウ</t>
    </rPh>
    <rPh sb="2" eb="4">
      <t>キキン</t>
    </rPh>
    <phoneticPr fontId="2"/>
  </si>
  <si>
    <t>地域福祉基金</t>
    <rPh sb="0" eb="4">
      <t>チイキフクシ</t>
    </rPh>
    <rPh sb="4" eb="6">
      <t>キキン</t>
    </rPh>
    <phoneticPr fontId="2"/>
  </si>
  <si>
    <t>松山善三・高峰秀子基金</t>
    <rPh sb="0" eb="2">
      <t>マツヤマ</t>
    </rPh>
    <rPh sb="2" eb="4">
      <t>ゼンゾウ</t>
    </rPh>
    <rPh sb="5" eb="7">
      <t>タカミネ</t>
    </rPh>
    <rPh sb="7" eb="9">
      <t>ヒデコ</t>
    </rPh>
    <rPh sb="9" eb="11">
      <t>キキン</t>
    </rPh>
    <phoneticPr fontId="2"/>
  </si>
  <si>
    <t>（一財）小豆島オリーブ公園</t>
    <rPh sb="1" eb="3">
      <t>イチザイ</t>
    </rPh>
    <rPh sb="4" eb="7">
      <t>ショウドシマ</t>
    </rPh>
    <rPh sb="11" eb="13">
      <t>コウエン</t>
    </rPh>
    <phoneticPr fontId="2"/>
  </si>
  <si>
    <t>（一財）岬の分教場保存会</t>
    <rPh sb="1" eb="3">
      <t>イチザイ</t>
    </rPh>
    <rPh sb="4" eb="5">
      <t>ミサキ</t>
    </rPh>
    <rPh sb="6" eb="9">
      <t>ブンキョウジョウ</t>
    </rPh>
    <rPh sb="9" eb="12">
      <t>ホゾンカイ</t>
    </rPh>
    <phoneticPr fontId="2"/>
  </si>
  <si>
    <t>（一財）小豆島ふるさと村</t>
    <rPh sb="1" eb="3">
      <t>イチザイ</t>
    </rPh>
    <rPh sb="4" eb="7">
      <t>ショウドシマ</t>
    </rPh>
    <rPh sb="11" eb="12">
      <t>ムラ</t>
    </rPh>
    <phoneticPr fontId="2"/>
  </si>
  <si>
    <t>小豆島オリーブバス（株）</t>
    <rPh sb="0" eb="3">
      <t>ショウドシマ</t>
    </rPh>
    <rPh sb="9" eb="12">
      <t>カブ</t>
    </rPh>
    <phoneticPr fontId="2"/>
  </si>
  <si>
    <t>-</t>
    <phoneticPr fontId="2"/>
  </si>
  <si>
    <t>小豆地区広域行政事務組合（一般会計）</t>
    <rPh sb="0" eb="4">
      <t>ショウズチク</t>
    </rPh>
    <rPh sb="4" eb="8">
      <t>コウイキギョウセイ</t>
    </rPh>
    <rPh sb="8" eb="12">
      <t>ジムクミアイ</t>
    </rPh>
    <rPh sb="13" eb="17">
      <t>イッパンカイケイ</t>
    </rPh>
    <phoneticPr fontId="2"/>
  </si>
  <si>
    <t>小豆地区広域行政事務組合（介護サービス事業）</t>
    <rPh sb="0" eb="4">
      <t>ショウズチク</t>
    </rPh>
    <rPh sb="4" eb="8">
      <t>コウイキギョウセイ</t>
    </rPh>
    <rPh sb="8" eb="12">
      <t>ジムクミアイ</t>
    </rPh>
    <rPh sb="13" eb="15">
      <t>カイゴ</t>
    </rPh>
    <rPh sb="19" eb="21">
      <t>ジギョウ</t>
    </rPh>
    <phoneticPr fontId="2"/>
  </si>
  <si>
    <t>伝法川防災溜池事業組合</t>
    <rPh sb="0" eb="3">
      <t>デンポウガワ</t>
    </rPh>
    <rPh sb="3" eb="5">
      <t>ボウサイ</t>
    </rPh>
    <rPh sb="5" eb="7">
      <t>タメイケ</t>
    </rPh>
    <rPh sb="7" eb="9">
      <t>ジギョウ</t>
    </rPh>
    <rPh sb="9" eb="11">
      <t>クミアイ</t>
    </rPh>
    <phoneticPr fontId="2"/>
  </si>
  <si>
    <t>香川県市町総合事務組合</t>
    <rPh sb="0" eb="3">
      <t>カガワケン</t>
    </rPh>
    <rPh sb="3" eb="5">
      <t>シチョウ</t>
    </rPh>
    <rPh sb="5" eb="7">
      <t>ソウゴウ</t>
    </rPh>
    <rPh sb="7" eb="11">
      <t>ジムクミアイ</t>
    </rPh>
    <phoneticPr fontId="2"/>
  </si>
  <si>
    <t>香川県後期高齢者医療広域連合（一般会計）</t>
    <rPh sb="0" eb="3">
      <t>カガワケン</t>
    </rPh>
    <rPh sb="3" eb="8">
      <t>コウキコウレイシャ</t>
    </rPh>
    <rPh sb="8" eb="10">
      <t>イリョウ</t>
    </rPh>
    <rPh sb="10" eb="14">
      <t>コウイキレンゴウ</t>
    </rPh>
    <rPh sb="15" eb="19">
      <t>イッパンカイケイ</t>
    </rPh>
    <phoneticPr fontId="2"/>
  </si>
  <si>
    <t>香川県後期高齢者医療広域連合（後期高齢者医療事業）</t>
    <rPh sb="0" eb="3">
      <t>カガワケン</t>
    </rPh>
    <rPh sb="3" eb="8">
      <t>コウキコウレイシャ</t>
    </rPh>
    <rPh sb="8" eb="10">
      <t>イリョウ</t>
    </rPh>
    <rPh sb="10" eb="14">
      <t>コウイキレンゴウ</t>
    </rPh>
    <rPh sb="15" eb="17">
      <t>コウキ</t>
    </rPh>
    <rPh sb="17" eb="20">
      <t>コウレイシャ</t>
    </rPh>
    <rPh sb="20" eb="22">
      <t>イリョウ</t>
    </rPh>
    <rPh sb="22" eb="24">
      <t>ジギョウ</t>
    </rPh>
    <phoneticPr fontId="2"/>
  </si>
  <si>
    <t>小豆島中央病院企業団</t>
    <rPh sb="0" eb="3">
      <t>ショウドシマ</t>
    </rPh>
    <rPh sb="3" eb="7">
      <t>チュウオウビョウイン</t>
    </rPh>
    <rPh sb="7" eb="10">
      <t>キギョウダン</t>
    </rPh>
    <phoneticPr fontId="2"/>
  </si>
  <si>
    <t>香川県広域水道企業団（水道事業）</t>
    <rPh sb="0" eb="3">
      <t>カガワケン</t>
    </rPh>
    <rPh sb="3" eb="7">
      <t>コウイキスイドウ</t>
    </rPh>
    <rPh sb="7" eb="10">
      <t>キギョウダン</t>
    </rPh>
    <rPh sb="11" eb="13">
      <t>スイドウ</t>
    </rPh>
    <rPh sb="13" eb="15">
      <t>ジギョウ</t>
    </rPh>
    <phoneticPr fontId="2"/>
  </si>
  <si>
    <t>香川県広域水道企業団（工業用水道事業）</t>
    <rPh sb="0" eb="3">
      <t>カガワケン</t>
    </rPh>
    <rPh sb="3" eb="7">
      <t>コウイキスイドウ</t>
    </rPh>
    <rPh sb="7" eb="10">
      <t>キギョウダン</t>
    </rPh>
    <rPh sb="11" eb="13">
      <t>コウギョウ</t>
    </rPh>
    <rPh sb="13" eb="14">
      <t>ヨウ</t>
    </rPh>
    <rPh sb="14" eb="16">
      <t>スイドウ</t>
    </rPh>
    <rPh sb="16" eb="18">
      <t>ジギョウ</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</si>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</sst>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1E5C-499A-AA70-A093E1BB41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94397</c:v>
                </c:pt>
                <c:pt idx="1">
                  <c:v>103223</c:v>
                </c:pt>
                <c:pt idx="2">
                  <c:v>138171</c:v>
                </c:pt>
                <c:pt idx="3">
                  <c:v>143589</c:v>
                </c:pt>
                <c:pt idx="4">
                  <c:v>126039</c:v>
                </c:pt>
              </c:numCache>
            </c:numRef>
          </c:val>
          <c:smooth val="0"/>
          <c:extLst>
            <c:ext xmlns:c16="http://schemas.microsoft.com/office/drawing/2014/chart" uri="{C3380CC4-5D6E-409C-BE32-E72D297353CC}">
              <c16:uniqueId val="{00000001-1E5C-499A-AA70-A093E1BB41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6.71</c:v>
                </c:pt>
                <c:pt idx="1">
                  <c:v>6.16</c:v>
                </c:pt>
                <c:pt idx="2">
                  <c:v>7.27</c:v>
                </c:pt>
                <c:pt idx="3">
                  <c:v>14.2</c:v>
                </c:pt>
                <c:pt idx="4">
                  <c:v>17.239999999999998</c:v>
                </c:pt>
              </c:numCache>
            </c:numRef>
          </c:val>
          <c:extLst>
            <c:ext xmlns:c16="http://schemas.microsoft.com/office/drawing/2014/chart" uri="{C3380CC4-5D6E-409C-BE32-E72D297353CC}">
              <c16:uniqueId val="{00000000-00FB-4516-893E-C06B7452E7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27.1</c:v>
                </c:pt>
                <c:pt idx="1">
                  <c:v>29.15</c:v>
                </c:pt>
                <c:pt idx="2">
                  <c:v>30.83</c:v>
                </c:pt>
                <c:pt idx="3">
                  <c:v>32.9</c:v>
                </c:pt>
                <c:pt idx="4">
                  <c:v>41.2</c:v>
                </c:pt>
              </c:numCache>
            </c:numRef>
          </c:val>
          <c:extLst>
            <c:ext xmlns:c16="http://schemas.microsoft.com/office/drawing/2014/chart" uri="{C3380CC4-5D6E-409C-BE32-E72D297353CC}">
              <c16:uniqueId val="{00000001-00FB-4516-893E-C06B7452E7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-4.1500000000000004</c:v>
                </c:pt>
                <c:pt idx="1">
                  <c:v>-2.46</c:v>
                </c:pt>
                <c:pt idx="2">
                  <c:v>1.44</c:v>
                </c:pt>
                <c:pt idx="3">
                  <c:v>7.32</c:v>
                </c:pt>
                <c:pt idx="4">
                  <c:v>2.7</c:v>
                </c:pt>
              </c:numCache>
            </c:numRef>
          </c:val>
          <c:smooth val="0"/>
          <c:extLst>
            <c:ext xmlns:c16="http://schemas.microsoft.com/office/drawing/2014/chart" uri="{C3380CC4-5D6E-409C-BE32-E72D297353CC}">
              <c16:uniqueId val="{00000002-00FB-4516-893E-C06B7452E7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E3-4D3D-818C-509D9660E8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E3-4D3D-818C-509D9660E8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E3-4D3D-818C-509D9660E87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E3-4D3D-818C-509D9660E874}"/>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0.06</c:v>
                </c:pt>
                <c:pt idx="6">
                  <c:v>#N/A</c:v>
                </c:pt>
                <c:pt idx="7">
                  <c:v>0.04</c:v>
                </c:pt>
                <c:pt idx="8">
                  <c:v>#N/A</c:v>
                </c:pt>
                <c:pt idx="9">
                  <c:v>0.03</c:v>
                </c:pt>
              </c:numCache>
            </c:numRef>
          </c:val>
          <c:extLst>
            <c:ext xmlns:c16="http://schemas.microsoft.com/office/drawing/2014/chart" uri="{C3380CC4-5D6E-409C-BE32-E72D297353CC}">
              <c16:uniqueId val="{00000004-EDE3-4D3D-818C-509D9660E87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0.04</c:v>
                </c:pt>
                <c:pt idx="4">
                  <c:v>#N/A</c:v>
                </c:pt>
                <c:pt idx="5">
                  <c:v>0.02</c:v>
                </c:pt>
                <c:pt idx="6">
                  <c:v>#N/A</c:v>
                </c:pt>
                <c:pt idx="7">
                  <c:v>0</c:v>
                </c:pt>
                <c:pt idx="8">
                  <c:v>#N/A</c:v>
                </c:pt>
                <c:pt idx="9">
                  <c:v>0.1</c:v>
                </c:pt>
              </c:numCache>
            </c:numRef>
          </c:val>
          <c:extLst>
            <c:ext xmlns:c16="http://schemas.microsoft.com/office/drawing/2014/chart" uri="{C3380CC4-5D6E-409C-BE32-E72D297353CC}">
              <c16:uniqueId val="{00000005-EDE3-4D3D-818C-509D9660E8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0.54</c:v>
                </c:pt>
                <c:pt idx="4">
                  <c:v>#N/A</c:v>
                </c:pt>
                <c:pt idx="5">
                  <c:v>0.96</c:v>
                </c:pt>
                <c:pt idx="6">
                  <c:v>#N/A</c:v>
                </c:pt>
                <c:pt idx="7">
                  <c:v>1.19</c:v>
                </c:pt>
                <c:pt idx="8">
                  <c:v>#N/A</c:v>
                </c:pt>
                <c:pt idx="9">
                  <c:v>1.19</c:v>
                </c:pt>
              </c:numCache>
            </c:numRef>
          </c:val>
          <c:extLst>
            <c:ext xmlns:c16="http://schemas.microsoft.com/office/drawing/2014/chart" uri="{C3380CC4-5D6E-409C-BE32-E72D297353CC}">
              <c16:uniqueId val="{00000006-EDE3-4D3D-818C-509D9660E87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0.39</c:v>
                </c:pt>
                <c:pt idx="2">
                  <c:v>#N/A</c:v>
                </c:pt>
                <c:pt idx="3">
                  <c:v>0.26</c:v>
                </c:pt>
                <c:pt idx="4">
                  <c:v>#N/A</c:v>
                </c:pt>
                <c:pt idx="5">
                  <c:v>0.87</c:v>
                </c:pt>
                <c:pt idx="6">
                  <c:v>#N/A</c:v>
                </c:pt>
                <c:pt idx="7">
                  <c:v>1.52</c:v>
                </c:pt>
                <c:pt idx="8">
                  <c:v>#N/A</c:v>
                </c:pt>
                <c:pt idx="9">
                  <c:v>1.3</c:v>
                </c:pt>
              </c:numCache>
            </c:numRef>
          </c:val>
          <c:extLst>
            <c:ext xmlns:c16="http://schemas.microsoft.com/office/drawing/2014/chart" uri="{C3380CC4-5D6E-409C-BE32-E72D297353CC}">
              <c16:uniqueId val="{00000007-EDE3-4D3D-818C-509D9660E874}"/>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1.68</c:v>
                </c:pt>
                <c:pt idx="2">
                  <c:v>#N/A</c:v>
                </c:pt>
                <c:pt idx="3">
                  <c:v>2.23</c:v>
                </c:pt>
                <c:pt idx="4">
                  <c:v>#N/A</c:v>
                </c:pt>
                <c:pt idx="5">
                  <c:v>2.2000000000000002</c:v>
                </c:pt>
                <c:pt idx="6">
                  <c:v>#N/A</c:v>
                </c:pt>
                <c:pt idx="7">
                  <c:v>1.77</c:v>
                </c:pt>
                <c:pt idx="8">
                  <c:v>#N/A</c:v>
                </c:pt>
                <c:pt idx="9">
                  <c:v>2.04</c:v>
                </c:pt>
              </c:numCache>
            </c:numRef>
          </c:val>
          <c:extLst>
            <c:ext xmlns:c16="http://schemas.microsoft.com/office/drawing/2014/chart" uri="{C3380CC4-5D6E-409C-BE32-E72D297353CC}">
              <c16:uniqueId val="{00000008-EDE3-4D3D-818C-509D9660E8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6.71</c:v>
                </c:pt>
                <c:pt idx="2">
                  <c:v>#N/A</c:v>
                </c:pt>
                <c:pt idx="3">
                  <c:v>6.16</c:v>
                </c:pt>
                <c:pt idx="4">
                  <c:v>#N/A</c:v>
                </c:pt>
                <c:pt idx="5">
                  <c:v>7.26</c:v>
                </c:pt>
                <c:pt idx="6">
                  <c:v>#N/A</c:v>
                </c:pt>
                <c:pt idx="7">
                  <c:v>14.19</c:v>
                </c:pt>
                <c:pt idx="8">
                  <c:v>#N/A</c:v>
                </c:pt>
                <c:pt idx="9">
                  <c:v>17.239999999999998</c:v>
                </c:pt>
              </c:numCache>
            </c:numRef>
          </c:val>
          <c:extLst>
            <c:ext xmlns:c16="http://schemas.microsoft.com/office/drawing/2014/chart" uri="{C3380CC4-5D6E-409C-BE32-E72D297353CC}">
              <c16:uniqueId val="{00000009-EDE3-4D3D-818C-509D9660E8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1009</c:v>
                </c:pt>
                <c:pt idx="5">
                  <c:v>1047</c:v>
                </c:pt>
                <c:pt idx="8">
                  <c:v>1147</c:v>
                </c:pt>
                <c:pt idx="11">
                  <c:v>1176</c:v>
                </c:pt>
                <c:pt idx="14">
                  <c:v>1160</c:v>
                </c:pt>
              </c:numCache>
            </c:numRef>
          </c:val>
          <c:extLst>
            <c:ext xmlns:c16="http://schemas.microsoft.com/office/drawing/2014/chart" uri="{C3380CC4-5D6E-409C-BE32-E72D297353CC}">
              <c16:uniqueId val="{00000000-1DFC-41E1-AA71-31C5EC9777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FC-41E1-AA71-31C5EC9777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DFC-41E1-AA71-31C5EC9777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118</c:v>
                </c:pt>
                <c:pt idx="3">
                  <c:v>115</c:v>
                </c:pt>
                <c:pt idx="6">
                  <c:v>127</c:v>
                </c:pt>
                <c:pt idx="9">
                  <c:v>124</c:v>
                </c:pt>
                <c:pt idx="12">
                  <c:v>118</c:v>
                </c:pt>
              </c:numCache>
            </c:numRef>
          </c:val>
          <c:extLst>
            <c:ext xmlns:c16="http://schemas.microsoft.com/office/drawing/2014/chart" uri="{C3380CC4-5D6E-409C-BE32-E72D297353CC}">
              <c16:uniqueId val="{00000003-1DFC-41E1-AA71-31C5EC9777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FC-41E1-AA71-31C5EC9777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C-41E1-AA71-31C5EC9777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FC-41E1-AA71-31C5EC9777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1172</c:v>
                </c:pt>
                <c:pt idx="3">
                  <c:v>1200</c:v>
                </c:pt>
                <c:pt idx="6">
                  <c:v>1327</c:v>
                </c:pt>
                <c:pt idx="9">
                  <c:v>1347</c:v>
                </c:pt>
                <c:pt idx="12">
                  <c:v>1320</c:v>
                </c:pt>
              </c:numCache>
            </c:numRef>
          </c:val>
          <c:extLst>
            <c:ext xmlns:c16="http://schemas.microsoft.com/office/drawing/2014/chart" uri="{C3380CC4-5D6E-409C-BE32-E72D297353CC}">
              <c16:uniqueId val="{00000007-1DFC-41E1-AA71-31C5EC9777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268</c:v>
                </c:pt>
                <c:pt idx="5">
                  <c:v>#N/A</c:v>
                </c:pt>
                <c:pt idx="6">
                  <c:v>#N/A</c:v>
                </c:pt>
                <c:pt idx="7">
                  <c:v>307</c:v>
                </c:pt>
                <c:pt idx="8">
                  <c:v>#N/A</c:v>
                </c:pt>
                <c:pt idx="9">
                  <c:v>#N/A</c:v>
                </c:pt>
                <c:pt idx="10">
                  <c:v>295</c:v>
                </c:pt>
                <c:pt idx="11">
                  <c:v>#N/A</c:v>
                </c:pt>
                <c:pt idx="12">
                  <c:v>#N/A</c:v>
                </c:pt>
                <c:pt idx="13">
                  <c:v>278</c:v>
                </c:pt>
                <c:pt idx="14">
                  <c:v>#N/A</c:v>
                </c:pt>
              </c:numCache>
            </c:numRef>
          </c:val>
          <c:smooth val="0"/>
          <c:extLst>
            <c:ext xmlns:c16="http://schemas.microsoft.com/office/drawing/2014/chart" uri="{C3380CC4-5D6E-409C-BE32-E72D297353CC}">
              <c16:uniqueId val="{00000008-1DFC-41E1-AA71-31C5EC9777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11478</c:v>
                </c:pt>
                <c:pt idx="5">
                  <c:v>10972</c:v>
                </c:pt>
                <c:pt idx="8">
                  <c:v>11055</c:v>
                </c:pt>
                <c:pt idx="11">
                  <c:v>10751</c:v>
                </c:pt>
                <c:pt idx="14">
                  <c:v>10471</c:v>
                </c:pt>
              </c:numCache>
            </c:numRef>
          </c:val>
          <c:extLst>
            <c:ext xmlns:c16="http://schemas.microsoft.com/office/drawing/2014/chart" uri="{C3380CC4-5D6E-409C-BE32-E72D297353CC}">
              <c16:uniqueId val="{00000000-E81D-4EF5-8BB7-2F74118A3C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c:v>
                </c:pt>
                <c:pt idx="5">
                  <c:v>1</c:v>
                </c:pt>
                <c:pt idx="8">
                  <c:v>0</c:v>
                </c:pt>
                <c:pt idx="11">
                  <c:v>0</c:v>
                </c:pt>
                <c:pt idx="14">
                  <c:v>7</c:v>
                </c:pt>
              </c:numCache>
            </c:numRef>
          </c:val>
          <c:extLst>
            <c:ext xmlns:c16="http://schemas.microsoft.com/office/drawing/2014/chart" uri="{C3380CC4-5D6E-409C-BE32-E72D297353CC}">
              <c16:uniqueId val="{00000001-E81D-4EF5-8BB7-2F74118A3C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5650</c:v>
                </c:pt>
                <c:pt idx="5">
                  <c:v>5640</c:v>
                </c:pt>
                <c:pt idx="8">
                  <c:v>5965</c:v>
                </c:pt>
                <c:pt idx="11">
                  <c:v>6530</c:v>
                </c:pt>
                <c:pt idx="14">
                  <c:v>6999</c:v>
                </c:pt>
              </c:numCache>
            </c:numRef>
          </c:val>
          <c:extLst>
            <c:ext xmlns:c16="http://schemas.microsoft.com/office/drawing/2014/chart" uri="{C3380CC4-5D6E-409C-BE32-E72D297353CC}">
              <c16:uniqueId val="{00000002-E81D-4EF5-8BB7-2F74118A3C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1D-4EF5-8BB7-2F74118A3C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1D-4EF5-8BB7-2F74118A3C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1D-4EF5-8BB7-2F74118A3C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1067</c:v>
                </c:pt>
                <c:pt idx="3">
                  <c:v>1010</c:v>
                </c:pt>
                <c:pt idx="6">
                  <c:v>974</c:v>
                </c:pt>
                <c:pt idx="9">
                  <c:v>945</c:v>
                </c:pt>
                <c:pt idx="12">
                  <c:v>905</c:v>
                </c:pt>
              </c:numCache>
            </c:numRef>
          </c:val>
          <c:extLst>
            <c:ext xmlns:c16="http://schemas.microsoft.com/office/drawing/2014/chart" uri="{C3380CC4-5D6E-409C-BE32-E72D297353CC}">
              <c16:uniqueId val="{00000006-E81D-4EF5-8BB7-2F74118A3C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1623</c:v>
                </c:pt>
                <c:pt idx="3">
                  <c:v>1218</c:v>
                </c:pt>
                <c:pt idx="6">
                  <c:v>1117</c:v>
                </c:pt>
                <c:pt idx="9">
                  <c:v>1008</c:v>
                </c:pt>
                <c:pt idx="12">
                  <c:v>906</c:v>
                </c:pt>
              </c:numCache>
            </c:numRef>
          </c:val>
          <c:extLst>
            <c:ext xmlns:c16="http://schemas.microsoft.com/office/drawing/2014/chart" uri="{C3380CC4-5D6E-409C-BE32-E72D297353CC}">
              <c16:uniqueId val="{00000007-E81D-4EF5-8BB7-2F74118A3C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81D-4EF5-8BB7-2F74118A3C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1D-4EF5-8BB7-2F74118A3C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11141</c:v>
                </c:pt>
                <c:pt idx="3">
                  <c:v>10821</c:v>
                </c:pt>
                <c:pt idx="6">
                  <c:v>10752</c:v>
                </c:pt>
                <c:pt idx="9">
                  <c:v>10448</c:v>
                </c:pt>
                <c:pt idx="12">
                  <c:v>10175</c:v>
                </c:pt>
              </c:numCache>
            </c:numRef>
          </c:val>
          <c:extLst>
            <c:ext xmlns:c16="http://schemas.microsoft.com/office/drawing/2014/chart" uri="{C3380CC4-5D6E-409C-BE32-E72D297353CC}">
              <c16:uniqueId val="{0000000A-E81D-4EF5-8BB7-2F74118A3C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1D-4EF5-8BB7-2F74118A3C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1752</c:v>
                </c:pt>
                <c:pt idx="1">
                  <c:v>1966</c:v>
                </c:pt>
                <c:pt idx="2">
                  <c:v>2396</c:v>
                </c:pt>
              </c:numCache>
            </c:numRef>
          </c:val>
          <c:extLst>
            <c:ext xmlns:c16="http://schemas.microsoft.com/office/drawing/2014/chart" uri="{C3380CC4-5D6E-409C-BE32-E72D297353CC}">
              <c16:uniqueId val="{00000000-724D-49CF-9D53-06545BC30A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1948</c:v>
                </c:pt>
                <c:pt idx="1">
                  <c:v>2000</c:v>
                </c:pt>
                <c:pt idx="2">
                  <c:v>1910</c:v>
                </c:pt>
              </c:numCache>
            </c:numRef>
          </c:val>
          <c:extLst>
            <c:ext xmlns:c16="http://schemas.microsoft.com/office/drawing/2014/chart" uri="{C3380CC4-5D6E-409C-BE32-E72D297353CC}">
              <c16:uniqueId val="{00000001-724D-49CF-9D53-06545BC30A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2976</c:v>
                </c:pt>
                <c:pt idx="1">
                  <c:v>3170</c:v>
                </c:pt>
                <c:pt idx="2">
                  <c:v>3230</c:v>
                </c:pt>
              </c:numCache>
            </c:numRef>
          </c:val>
          <c:extLst>
            <c:ext xmlns:c16="http://schemas.microsoft.com/office/drawing/2014/chart" uri="{C3380CC4-5D6E-409C-BE32-E72D297353CC}">
              <c16:uniqueId val="{00000002-724D-49CF-9D53-06545BC30A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元利償還金については、内海中学校改修事業など大型事業に係る元利償還金が終了したことなどから令和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また、組合等が起こした地方債の元利償還金に対する負担金等については、小豆島中央病院の医療機器整備や更新などの返済のため高止まりしている状況である。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交付税算入見込額が大きな地方債の活用を進めていることもあり、算入公債費等も横ばいとなっているが、今後の公債費を抑制するためにも、普通建設事業の選択と集中、地方債の新規発行額の抑制や低金利での借入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合併以降、黒字決算による財政調整基金・減債基金への積立等、充当可能基金が維持できている。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交付税措置見込が大きな地方債の活用を進めるとともに、後年度負担の適正化のため臨時財政対策債の発行を抑制した一方で、合併特例債等の償還が進んだことにより基準財政需要額算入見込額について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組合等負担等見込額は、小豆地区広域行政事務組合の常備消防に係る公債費（庁舎建設等）負担や、小豆島中央病院企業団の病院建設に係る公債費負担が大きなものである。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また、公立病院の再編により病院事業から債務承継を行っており、一般会計等に係る地方債の現在高がその分増えている状況にあり、この地方債の償還が終了する令和</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年度までは大きな水準で推移すると見込まれる。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百万円となっている。内訳としては、財政調整基金が対前年度比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百万円増のふるさとづくり基金を含むその他特定目的基金が対前年度比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億円）を残高水準の目安とし、財源の過不足等を調整するために活用しながらも、引き続き災害が発生した場合や経済情勢の著しい変動が生じた場合を想定して確保していきたい。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その他特定目的基金については、各条例の目的に沿った事業実施に必要な積立てや事業実施のために活用することとしている。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な方針としては、超高齢化社会の進展に伴う社会保障関係経費の増大、公共施設の老朽化に伴う更新費用の増加など、財政需要の増加が見込まれるため、歳入確保の観点からも活用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地域振興基金については、町民の連帯強化と地域振興を図るため活用している。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ふるさとづくり基金については、地域づくり及び快適な生活環境の形成を図るために活用している。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水道基金については、水道事業の健全な運営及びこれに関連した地域の活性化を図るため活用している。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高峰秀子生誕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年記念事業実施に向けた取り組みの財源として松山善三・高峰秀子基金（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百万円）や子育て世帯の各種事業の財源として新・すくすく子育ち基金（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百万円）を活用するなどの一方で、ふるさとづくり基金については、ふるさと納税寄付額の順調な推移から基金への積立額が増加しているため対前年度比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百万円の増となるなど特定目的基金全体で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今後も条例の目的に沿った事業に活用することとし、特にふるさと納税寄付金を原資として積み立てたふるさとづくり基金については、各種まちづくり施策の貴重な財源として活用を進めていきたい。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財源の過不足等を調整するための取崩しが前年度同様に不要であり、決算剰余金処分による積立てが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億円）を残高水準の目安としており、年度間の財源の調整を行い、財政の健全化を確保するために活用することとしている。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年度は庁舎再編に伴い継承した旧内海病院の残債の償還の財源として活用したため、対前年度比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償還期限を繰り上げて町債の償還を行う場合や、年度によって町債の償還が多額になる場合に財源として活用することとしており、当面は旧内海病院の残債償還や臨時財政対策債の償還の財源、令和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年度事業着手の公営住宅の更新に係る公営住宅建設事業債の償還の財源として活用することとしている。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49E96A5-6BE8-441B-BAB5-7CE4D5FF388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97B601E-683D-491E-A998-90311BE4A0A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EF9E02C-30F4-45AB-8EDB-F2A09F7D9F7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2FF6AEA-7ACE-429A-BFF4-449F08FE7F4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E11C259-7680-42C4-BE1A-6F369CDBACD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77B622-785F-4641-993E-FDE1F415520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3D9EAE7-E56E-4CCD-81D1-8731CB2914A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C9050C-9FCC-43DD-8619-EB60AB0BD51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9D4293E-F742-4C13-9920-7D5BCCD3C20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EA8686-77E9-4788-AE30-32A0D0E1B03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66852D2-D547-4489-BA84-A7690F9AA4C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7CC432-CC15-4FF7-AF5B-0205FCA2F98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0424D0E-2999-40A2-895A-B7964FE8748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0CC8522-0DFE-465E-9EDD-C7019302B9C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606FB50-4024-4F43-A7A1-84BC7334359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916E7BC-D671-4929-8BC5-5819965AA41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BC9BD8F-FCDF-4BDB-81BB-219EFE9E9C8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1A801EE-1309-4736-9B18-07CACC15405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ABB54B-F4E1-4BE9-B6E6-45C076C8132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F771314-5AD8-42D1-A0D1-0EC4625EA1F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A8037A7-93FD-4654-9693-F4FBBBAF6D1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542A1D9-3236-496C-87F6-28033BC598A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28DB302-49DA-48B8-9A31-D3B7A0EE4EC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5B879DF-1662-48F4-A9A5-BB94BDA8ECE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5A780BE-EF62-40EA-B71B-FE0D9B1765A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702A3D6-2A3D-41F5-BF66-4CBD5EF6211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32A3875-AC7A-4BE8-AB68-3A938199F49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F04A3A5-7B26-4F99-9BD1-2C7A788049F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66F8663-A7C3-45FB-81CB-EDEE8B5FA72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0F89B1D-800C-43C0-9FC5-8F130112F40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9576A57-6103-451E-9A67-F71BEE1DAC2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EEBB8CE-DC8F-4B98-8724-09277849BE6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82487F6-D85B-401A-864A-C168E8EDB1E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F8ED458-91BB-4036-96A8-6D6E7198BD1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E02112F-B2C8-4E4C-90ED-B6E27A82472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A110437-7E47-42C1-85C2-143CD8C4D8C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20DAF22-1056-4BFB-8701-5E0775652A8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B012378-6583-442D-8CB5-1099542468B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1AC6CA-8DD8-4A80-86A1-1FD664B8CF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3423D6D-4ADE-4E54-BC3F-5C39DBCF68F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4E2658-32B0-4941-8967-003E405108F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645EB86-A0A1-482A-88A5-9241EE1738F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F57D003-9F6E-4F92-88C5-08DAAB7453E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F3C7119-CEA3-4058-B172-849D720F467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7F68116-F796-4840-8AE4-601D748F583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852B0A7-ACD3-4739-87F2-D2BD5EAD8A1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FF6B1FE-32B3-45B4-8A3F-C348BB800D8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人口減少や県下で最も高齢化率が高い（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％）ことに加え、長引く景気低迷による減収などから、類似団体平均を大きく下回っている状況である。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基幹税収である固定資産税は地価下落が続いており、合併時の平成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年度と比べると約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％の減少となっている。地方税の徴収強化や補助事業の見直しなど行財政改革に取り組んでいるが、大幅な改善は厳しい状況にある。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地籍調査完了後の新地積課税、投資的経費の抑制等の取組みだけでなく、観光振興をはじめとした新たな魅力づくり、地場産業活性化など、財政基盤の強化に努める必要がある。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3E62C0A-C281-4F75-BB3A-5E160FF0564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538ACC1-1C41-4679-AF4B-34EE60B2CE4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A382944-B2C3-4088-BCA5-9BCF8A799E5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8621B21-5393-44AC-A81D-42049DD177D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CFFFDC04-10E0-4C83-9921-F23C756A513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E8F6B49-4105-453C-938D-42DADBF5A07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36EC1B3-5066-4FB7-AB8C-193C4AB8422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F236EED-4EB6-4AD5-9103-CD909E51820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18B3CE5D-9D05-49F9-A438-0F2E67967F7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D0B6B19-689A-4980-923F-39610322533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347D13B-97FF-4ABA-A239-F9D1DAF38D9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BCD34A2-2F76-4897-BD82-41B0A76125A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23C34593-E6EB-4C0F-9AE3-730E733D5F1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55FCCC2-9E9E-4C1B-897B-0D957AA17D9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4F8D1AE-C14A-4106-9E6F-E74C2E2B63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6B7A796-ABE7-4D84-86CC-12F45F4D47A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CE34467D-C030-4AC6-9C67-AB1833CA7E3E}"/>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C7DB6E62-1FEC-4943-955A-122A20E3F1EB}"/>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14D3D811-F398-4650-AEA5-EDD6CF071523}"/>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63C5716D-1F43-40C0-81AC-D02E6848CCEC}"/>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3C0E240-2093-40EE-8D94-4FFA4A9E9B8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D9163D66-3807-4BA5-B8CE-3C19902A877E}"/>
            </a:ext>
          </a:extLst>
        </xdr:cNvPr>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393D50C3-CAFE-4BBD-A3E3-70BC619D4F9C}"/>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AB925014-2777-432B-9152-19E1FBC64FB3}"/>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D0236BAD-7D19-4D1E-AFB2-C3061789501E}"/>
            </a:ext>
          </a:extLst>
        </xdr:cNvPr>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25AA79D0-6E1B-4AFB-8DEC-A2E1BD3A4BA5}"/>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F00C7511-C864-479B-B312-1AD1B322F4A2}"/>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14B38341-8B9F-4825-8EA4-DA8DC18AE7A2}"/>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59BA2317-AA3E-4FF3-8ED8-E28A6A2778E3}"/>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1D298135-2084-4CBE-B13B-F63EE899B4F6}"/>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2969848F-B910-4560-9C54-40D6CC447B32}"/>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1B417D53-4289-487C-A880-598BBAC78F55}"/>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90DBFBD8-88D6-42EA-9FDE-8EBF8C7E8634}"/>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31AF509C-2EEA-4211-9468-7E4EF24E241E}"/>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1A6540A4-4DA6-474C-BA39-DD9F5E7DC024}"/>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217FB78-FE49-48AD-BD96-06BF07E92EE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90594BD-FB80-4126-B57E-8509A2C7B1B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FD2048-23E0-45A8-8433-8E9AA895E31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41ACF38-A71F-43A7-885C-A8EB50AC349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65D21E7-ED27-46AC-ACAA-94F1E631DEC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13254C7A-F047-49AD-982A-E8ABF0680B5E}"/>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a:extLst>
            <a:ext uri="{FF2B5EF4-FFF2-40B4-BE49-F238E27FC236}">
              <a16:creationId xmlns:a16="http://schemas.microsoft.com/office/drawing/2014/main" id="{15445066-CE13-465A-9BBA-B9C7910B9F1D}"/>
            </a:ext>
          </a:extLst>
        </xdr:cNvPr>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3A198D1F-E015-45F6-9E2A-03FD9A5873D6}"/>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DB38BEA-0513-447D-9DB0-E2FC4AFBC1C8}"/>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F983C2EF-2184-4A9E-A8B9-BE69945A9F6D}"/>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EFFBFF86-E8E4-44C2-9C16-73F8C57D3819}"/>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F762E93D-2221-4F5C-9956-D9010A5F8711}"/>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CD82907B-1229-4D8F-B3F1-427CF356015E}"/>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83CF1C0E-0033-4997-BC20-50E8CB6031E5}"/>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F4FEF509-6C1D-4DB0-9754-7571D0F97BA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861EA72-BA26-4CE9-BC25-62746B5AB48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F51EB5F-5C95-42C0-BEE6-9240E624020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86B595E-F475-4E8E-9677-7B503B5B5C9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7E517018-5A41-49E2-8DA8-773DE1C5487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1E47795F-2E0F-4946-8218-9586958779F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9530B9C-8177-47DD-BC25-1A23FDE252D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870BF451-4CAB-48F5-90DB-92E842636A1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702C389-5CC8-4EAD-BE8E-E264FFE9A35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A1571D4-C0C8-4CF4-9B8D-7333BE9EB1B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4235F1F-3B58-4560-9144-5B4318CBFA1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C2A902B-03B7-41BC-B29D-257B453B91F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1EF2D47-CECC-47A5-A2DB-B8A4D1F4CA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4DF91F5A-118B-4FEB-98DD-C58664BA389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ポイント悪化しており、依然として類似団体平均を上回っている状況である。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計算式の分子である経常経費充当一般財源等は、物件費や補助費等の増により前年度と比べて約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％の増となった一方で、分母である経常一般財源等は、普通交付税の減に伴い、前年度と比べて約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％の減となったことが大きく影響している。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E4A0E52-FD6A-4AF1-BA55-24202A33EF5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DF1E6EB7-22FA-4A62-A145-30AE0ABBD8B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9C7CA5D-E045-402C-AD9E-74F7B00BEC2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B6AF97C4-3D9E-4A57-A5C2-EE5E82E221F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CB95A66-48EA-4020-96BE-2E7B70D67A6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8115561F-4AF2-4CE0-A459-34E1ADCD4CD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700DB44C-F37F-4316-BA8E-18810D173CD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9CDDDF08-8A49-43E4-B58E-A8AE8A7B0BB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BEF3FFDA-5E0C-470F-8BE7-1CF28F255C6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EB031C1-9C08-4937-A356-B32430997C5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58EBF094-AE46-4EC8-8E93-FBCAB38B49C6}"/>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7E86FE12-800D-4ECD-9EED-175F9892ED3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F53503C9-2BC1-464B-A2A1-25715FA9CD6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3A1492A8-7787-42DE-B113-D4549620D4A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3CAA39D2-9A15-46F2-89AC-AA7B34C842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F07101A8-526D-4598-AEFD-8BB737CCB22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F0F50BC9-EE07-43ED-8B03-804380E99EDC}"/>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7ED7100C-5B6C-4D76-9855-9D07BC79AFD6}"/>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FC9F331A-24F5-497B-903F-9B3542E0C0D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34EC56E4-9F1F-4DF5-8A01-8D86F713123D}"/>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49A2EE0F-6958-4F58-B528-3045D3A4DE97}"/>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56938</xdr:rowOff>
    </xdr:to>
    <xdr:cxnSp macro="">
      <xdr:nvCxnSpPr>
        <xdr:cNvPr id="133" name="直線コネクタ 132">
          <a:extLst>
            <a:ext uri="{FF2B5EF4-FFF2-40B4-BE49-F238E27FC236}">
              <a16:creationId xmlns:a16="http://schemas.microsoft.com/office/drawing/2014/main" id="{C5288B9B-A31B-4390-9B27-1CFC4D0D8909}"/>
            </a:ext>
          </a:extLst>
        </xdr:cNvPr>
        <xdr:cNvCxnSpPr/>
      </xdr:nvCxnSpPr>
      <xdr:spPr>
        <a:xfrm>
          <a:off x="4114800" y="11060430"/>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B6AE59E3-9131-43F5-B196-9C1AD95321F9}"/>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D6485C9E-76E7-4218-A45C-07E6C5EC9EB6}"/>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66</xdr:row>
      <xdr:rowOff>22225</xdr:rowOff>
    </xdr:to>
    <xdr:cxnSp macro="">
      <xdr:nvCxnSpPr>
        <xdr:cNvPr id="136" name="直線コネクタ 135">
          <a:extLst>
            <a:ext uri="{FF2B5EF4-FFF2-40B4-BE49-F238E27FC236}">
              <a16:creationId xmlns:a16="http://schemas.microsoft.com/office/drawing/2014/main" id="{E49CFE9A-586E-4AED-A083-B9D22BE16502}"/>
            </a:ext>
          </a:extLst>
        </xdr:cNvPr>
        <xdr:cNvCxnSpPr/>
      </xdr:nvCxnSpPr>
      <xdr:spPr>
        <a:xfrm flipV="1">
          <a:off x="3225800" y="1106043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102D10D-40AD-4A0F-8A31-0F0B0A906D81}"/>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A580C57A-4ECC-4064-92AC-87C2282D7635}"/>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122767</xdr:rowOff>
    </xdr:to>
    <xdr:cxnSp macro="">
      <xdr:nvCxnSpPr>
        <xdr:cNvPr id="139" name="直線コネクタ 138">
          <a:extLst>
            <a:ext uri="{FF2B5EF4-FFF2-40B4-BE49-F238E27FC236}">
              <a16:creationId xmlns:a16="http://schemas.microsoft.com/office/drawing/2014/main" id="{63F40775-7098-4D09-AA02-C9DD190C41E5}"/>
            </a:ext>
          </a:extLst>
        </xdr:cNvPr>
        <xdr:cNvCxnSpPr/>
      </xdr:nvCxnSpPr>
      <xdr:spPr>
        <a:xfrm flipV="1">
          <a:off x="2336800" y="113379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CEC597A3-E8AB-434D-9A00-7AAE0B9EA7C6}"/>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EDB561FE-0C4E-4BE6-A92D-3C2BD748B5A5}"/>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67</xdr:row>
      <xdr:rowOff>67945</xdr:rowOff>
    </xdr:to>
    <xdr:cxnSp macro="">
      <xdr:nvCxnSpPr>
        <xdr:cNvPr id="142" name="直線コネクタ 141">
          <a:extLst>
            <a:ext uri="{FF2B5EF4-FFF2-40B4-BE49-F238E27FC236}">
              <a16:creationId xmlns:a16="http://schemas.microsoft.com/office/drawing/2014/main" id="{ACBE20AC-88DA-4A91-A663-49A6DBA52E82}"/>
            </a:ext>
          </a:extLst>
        </xdr:cNvPr>
        <xdr:cNvCxnSpPr/>
      </xdr:nvCxnSpPr>
      <xdr:spPr>
        <a:xfrm flipV="1">
          <a:off x="1447800" y="1143846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B49F4051-6EEC-4BFB-A9D0-A73D0845E103}"/>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6E57F51F-5D95-46D7-87BA-7C0E46CE2E72}"/>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1FDF3E32-715E-4D8A-A383-BB0297AE9E9D}"/>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5B813308-E3AB-4EF6-92B0-CB99BF530C39}"/>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A8C6DFE-3853-46CB-8157-7647E7186F8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A338B9-1160-4A50-A15A-20525172709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730787F-CB4D-42CD-B0A7-5C51D5EC19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C9A6A16-C19A-45F1-87AF-0065CC8A882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9664CC8-A2C1-4901-9FE9-EC8BDF269D2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52" name="楕円 151">
          <a:extLst>
            <a:ext uri="{FF2B5EF4-FFF2-40B4-BE49-F238E27FC236}">
              <a16:creationId xmlns:a16="http://schemas.microsoft.com/office/drawing/2014/main" id="{C917731D-D366-4786-9310-DA47C553BC21}"/>
            </a:ext>
          </a:extLst>
        </xdr:cNvPr>
        <xdr:cNvSpPr/>
      </xdr:nvSpPr>
      <xdr:spPr>
        <a:xfrm>
          <a:off x="49022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149665</xdr:rowOff>
    </xdr:from>
    <xdr:ext cx="762000" cy="259045"/>
    <xdr:sp macro="" textlink="">
      <xdr:nvSpPr>
        <xdr:cNvPr id="153" name="財政構造の弾力性該当値テキスト">
          <a:extLst>
            <a:ext uri="{FF2B5EF4-FFF2-40B4-BE49-F238E27FC236}">
              <a16:creationId xmlns:a16="http://schemas.microsoft.com/office/drawing/2014/main" id="{463ADE40-B7E7-4A4F-A950-A88E3F113E2A}"/>
            </a:ext>
          </a:extLst>
        </xdr:cNvPr>
        <xdr:cNvSpPr txBox="1"/>
      </xdr:nvSpPr>
      <xdr:spPr>
        <a:xfrm>
          <a:off x="5041900" y="111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4" name="楕円 153">
          <a:extLst>
            <a:ext uri="{FF2B5EF4-FFF2-40B4-BE49-F238E27FC236}">
              <a16:creationId xmlns:a16="http://schemas.microsoft.com/office/drawing/2014/main" id="{1D8F2F91-72FD-42D1-9EA8-BF7D93B6C176}"/>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5" name="テキスト ボックス 154">
          <a:extLst>
            <a:ext uri="{FF2B5EF4-FFF2-40B4-BE49-F238E27FC236}">
              <a16:creationId xmlns:a16="http://schemas.microsoft.com/office/drawing/2014/main" id="{7FE83FCD-34A0-498B-936D-6C647DA739AC}"/>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6" name="楕円 155">
          <a:extLst>
            <a:ext uri="{FF2B5EF4-FFF2-40B4-BE49-F238E27FC236}">
              <a16:creationId xmlns:a16="http://schemas.microsoft.com/office/drawing/2014/main" id="{26DA4000-25B3-4D20-A439-5F59F0707034}"/>
            </a:ext>
          </a:extLst>
        </xdr:cNvPr>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7" name="テキスト ボックス 156">
          <a:extLst>
            <a:ext uri="{FF2B5EF4-FFF2-40B4-BE49-F238E27FC236}">
              <a16:creationId xmlns:a16="http://schemas.microsoft.com/office/drawing/2014/main" id="{BC7EF9EB-6DF9-458D-A4DE-9788ADF9112E}"/>
            </a:ext>
          </a:extLst>
        </xdr:cNvPr>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8" name="楕円 157">
          <a:extLst>
            <a:ext uri="{FF2B5EF4-FFF2-40B4-BE49-F238E27FC236}">
              <a16:creationId xmlns:a16="http://schemas.microsoft.com/office/drawing/2014/main" id="{47EE5B7F-E97E-40A8-A98F-3122FD24A1A6}"/>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9" name="テキスト ボックス 158">
          <a:extLst>
            <a:ext uri="{FF2B5EF4-FFF2-40B4-BE49-F238E27FC236}">
              <a16:creationId xmlns:a16="http://schemas.microsoft.com/office/drawing/2014/main" id="{35C31761-A8BA-413E-B9EE-7A1D31C46681}"/>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17145</xdr:rowOff>
    </xdr:from>
    <xdr:to>
      <xdr:col>7</xdr:col>
      <xdr:colOff>31750</xdr:colOff>
      <xdr:row>67</xdr:row>
      <xdr:rowOff>118745</xdr:rowOff>
    </xdr:to>
    <xdr:sp macro="" textlink="">
      <xdr:nvSpPr>
        <xdr:cNvPr id="160" name="楕円 159">
          <a:extLst>
            <a:ext uri="{FF2B5EF4-FFF2-40B4-BE49-F238E27FC236}">
              <a16:creationId xmlns:a16="http://schemas.microsoft.com/office/drawing/2014/main" id="{9324FBE9-EB50-4A40-967A-FD44098A431D}"/>
            </a:ext>
          </a:extLst>
        </xdr:cNvPr>
        <xdr:cNvSpPr/>
      </xdr:nvSpPr>
      <xdr:spPr>
        <a:xfrm>
          <a:off x="1397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103522</xdr:rowOff>
    </xdr:from>
    <xdr:ext cx="762000" cy="259045"/>
    <xdr:sp macro="" textlink="">
      <xdr:nvSpPr>
        <xdr:cNvPr id="161" name="テキスト ボックス 160">
          <a:extLst>
            <a:ext uri="{FF2B5EF4-FFF2-40B4-BE49-F238E27FC236}">
              <a16:creationId xmlns:a16="http://schemas.microsoft.com/office/drawing/2014/main" id="{1D7A95CE-1FC0-4060-87BE-D1F3A4D1A2C9}"/>
            </a:ext>
          </a:extLst>
        </xdr:cNvPr>
        <xdr:cNvSpPr txBox="1"/>
      </xdr:nvSpPr>
      <xdr:spPr>
        <a:xfrm>
          <a:off x="1066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288AD808-67A5-42DD-9301-FC0605E2F9E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AF77BB7-9A24-417C-B39F-127884A134E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D60F021D-9237-4A01-8F31-0D7298D4C00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5301F4CF-D7CF-4B14-992F-F00FCF4A4D6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6F5F5CE4-7146-4E93-B4A5-C21FDC387DA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3ACC498D-AD4B-40F9-9D3B-B09681F86C4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F78C1C2-F6D9-4CCE-AFE1-EEC482096C2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0B51BEC-F8A2-4356-8FD8-15C1941AF96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F5AB3EB-1605-4AB4-AA25-C4E0EDD91FC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6A5CD1C-CB50-48DA-8BBF-5C552801314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F4471974-9124-4142-BDAF-AACEE3BC9B0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8F562CC6-A201-4DEB-933A-013AD23DE29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77E1A283-00D9-4063-B2CA-FD2950AE4A2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類似団体平均を若干上回っており、経年劣化に伴う庁舎等公共施設の維持修繕件数が増加しており、割合として大きく占めている状況である。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決算額が前年度と比べて増加している主な理由は、新型コロナウイルスワクチン接種事業に係る事業費が減少した一方で、燃料価格高騰による電気料金等の増加や雨水公共下水道建設事業に係る長寿命化計画策定による物件費の増加である。経常的経費の大幅な圧縮は見込めないが、社会体育施設等については、将来の方向性について議論を進めているところであり、施設の統廃合等により維持管理費等の経費圧縮を図り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43AAC17B-404D-4CDC-AC5E-E82BBED9A28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3780A96-6DE8-4AF5-A37A-85B039F14F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9DBB0CC-23BF-489C-9C42-0496281182E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16F21F4D-8790-4CF1-AA62-A52F218F976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BD99EAC4-6EF5-4C5B-B8FB-2BA457F21A0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D9E6AAF0-2517-48E1-A825-63B4CEDEE05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C42B442F-7249-43AC-9E08-C7D5AF5034A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D15BC535-14FB-4E50-AA81-45616A02F92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6AA2254-9D67-4212-9D3F-58BD157351C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C2A58575-AB34-4A77-B404-366AC388140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C61CD14F-400B-4C90-9FB5-EC6979EA51B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70059C5-F4FB-4C10-ACCA-4087F80A01C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06EABC4-6580-4A58-B4CC-4EF842B1963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961AB972-3FBD-4EAC-96B4-32F3D5EAA0E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6456C86-31CB-4682-B639-AD2011EC801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9DF4D456-8C78-45B1-A99D-D4E973BE242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488608AF-65C9-4F28-BA89-BF9ED7BDD72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3AD62B38-E59F-4EDC-9AA6-CC44D8A92D8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84E35ACE-C16F-4802-B337-60FFB2DB5493}"/>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937EF75B-512A-4CCF-AF65-67C613A7F84D}"/>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FA03EC3-9EA1-45A4-9310-C12956C897A2}"/>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41EEC23F-656A-46AF-8E9B-9FE51257DDE7}"/>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D26C3BF9-E606-46CA-96FD-B808CDE11E34}"/>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92098</xdr:rowOff>
    </xdr:from>
    <xdr:to>
      <xdr:col>23</xdr:col>
      <xdr:colOff>133350</xdr:colOff>
      <xdr:row>82</xdr:row>
      <xdr:rowOff>140340</xdr:rowOff>
    </xdr:to>
    <xdr:cxnSp macro="">
      <xdr:nvCxnSpPr>
        <xdr:cNvPr id="198" name="直線コネクタ 197">
          <a:extLst>
            <a:ext uri="{FF2B5EF4-FFF2-40B4-BE49-F238E27FC236}">
              <a16:creationId xmlns:a16="http://schemas.microsoft.com/office/drawing/2014/main" id="{5D784514-9B0F-4520-96FE-D50BF4376714}"/>
            </a:ext>
          </a:extLst>
        </xdr:cNvPr>
        <xdr:cNvCxnSpPr/>
      </xdr:nvCxnSpPr>
      <xdr:spPr>
        <a:xfrm>
          <a:off x="4114800" y="14150998"/>
          <a:ext cx="838200" cy="4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BFAC41B1-FF72-4CB9-B2A3-109AD6DE39F9}"/>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45539F5-BAB3-4B63-A702-0D1D5528C4E9}"/>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45912</xdr:rowOff>
    </xdr:from>
    <xdr:to>
      <xdr:col>19</xdr:col>
      <xdr:colOff>133350</xdr:colOff>
      <xdr:row>82</xdr:row>
      <xdr:rowOff>92098</xdr:rowOff>
    </xdr:to>
    <xdr:cxnSp macro="">
      <xdr:nvCxnSpPr>
        <xdr:cNvPr id="201" name="直線コネクタ 200">
          <a:extLst>
            <a:ext uri="{FF2B5EF4-FFF2-40B4-BE49-F238E27FC236}">
              <a16:creationId xmlns:a16="http://schemas.microsoft.com/office/drawing/2014/main" id="{CAEF86CA-C7AF-42B6-AF31-74C2DD847180}"/>
            </a:ext>
          </a:extLst>
        </xdr:cNvPr>
        <xdr:cNvCxnSpPr/>
      </xdr:nvCxnSpPr>
      <xdr:spPr>
        <a:xfrm>
          <a:off x="3225800" y="14104812"/>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200D71B-7DCF-4711-ACC5-085A11E3F264}"/>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88193E4A-F6AC-4DD8-A0A9-EDE352D9463D}"/>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162950</xdr:rowOff>
    </xdr:from>
    <xdr:to>
      <xdr:col>15</xdr:col>
      <xdr:colOff>82550</xdr:colOff>
      <xdr:row>82</xdr:row>
      <xdr:rowOff>45912</xdr:rowOff>
    </xdr:to>
    <xdr:cxnSp macro="">
      <xdr:nvCxnSpPr>
        <xdr:cNvPr id="204" name="直線コネクタ 203">
          <a:extLst>
            <a:ext uri="{FF2B5EF4-FFF2-40B4-BE49-F238E27FC236}">
              <a16:creationId xmlns:a16="http://schemas.microsoft.com/office/drawing/2014/main" id="{24F0B620-FC9C-4915-A6A7-CB5C34471327}"/>
            </a:ext>
          </a:extLst>
        </xdr:cNvPr>
        <xdr:cNvCxnSpPr/>
      </xdr:nvCxnSpPr>
      <xdr:spPr>
        <a:xfrm>
          <a:off x="2336800" y="14050400"/>
          <a:ext cx="8890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4CED2E10-EA8D-40CD-A843-272A0720BA39}"/>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1442915E-5D78-48C8-BEC4-9BF2AD03B8A3}"/>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151732</xdr:rowOff>
    </xdr:from>
    <xdr:to>
      <xdr:col>11</xdr:col>
      <xdr:colOff>31750</xdr:colOff>
      <xdr:row>81</xdr:row>
      <xdr:rowOff>162950</xdr:rowOff>
    </xdr:to>
    <xdr:cxnSp macro="">
      <xdr:nvCxnSpPr>
        <xdr:cNvPr id="207" name="直線コネクタ 206">
          <a:extLst>
            <a:ext uri="{FF2B5EF4-FFF2-40B4-BE49-F238E27FC236}">
              <a16:creationId xmlns:a16="http://schemas.microsoft.com/office/drawing/2014/main" id="{3693A81F-BF42-4A71-A5FD-3B94DB752665}"/>
            </a:ext>
          </a:extLst>
        </xdr:cNvPr>
        <xdr:cNvCxnSpPr/>
      </xdr:nvCxnSpPr>
      <xdr:spPr>
        <a:xfrm>
          <a:off x="1447800" y="1403918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F6B49DEC-3018-4CB2-8801-8D939B7E4669}"/>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E576166C-0A5D-41FC-B7E4-4016551BAE96}"/>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55AFC9F4-24AE-4F4D-B3D1-BE0EB6C2782E}"/>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297C3936-E113-45BE-9BA0-3F931BA2D835}"/>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1C4284F-C502-439E-A095-882255C198E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59C7380-5958-4DB7-9FF0-221F829D11D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18D386F-FF6F-4C47-96CD-0FC921A745E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4E0A6A6-4BA2-4D75-B537-BF0ED65913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8F709C8-AB7D-4398-90E3-DD194214337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89540</xdr:rowOff>
    </xdr:from>
    <xdr:to>
      <xdr:col>23</xdr:col>
      <xdr:colOff>184150</xdr:colOff>
      <xdr:row>83</xdr:row>
      <xdr:rowOff>19690</xdr:rowOff>
    </xdr:to>
    <xdr:sp macro="" textlink="">
      <xdr:nvSpPr>
        <xdr:cNvPr id="217" name="楕円 216">
          <a:extLst>
            <a:ext uri="{FF2B5EF4-FFF2-40B4-BE49-F238E27FC236}">
              <a16:creationId xmlns:a16="http://schemas.microsoft.com/office/drawing/2014/main" id="{02C32FD2-5C16-484F-A10B-7D37EF93BE8D}"/>
            </a:ext>
          </a:extLst>
        </xdr:cNvPr>
        <xdr:cNvSpPr/>
      </xdr:nvSpPr>
      <xdr:spPr>
        <a:xfrm>
          <a:off x="4902200" y="1414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61617</xdr:rowOff>
    </xdr:from>
    <xdr:ext cx="762000" cy="259045"/>
    <xdr:sp macro="" textlink="">
      <xdr:nvSpPr>
        <xdr:cNvPr id="218" name="人件費・物件費等の状況該当値テキスト">
          <a:extLst>
            <a:ext uri="{FF2B5EF4-FFF2-40B4-BE49-F238E27FC236}">
              <a16:creationId xmlns:a16="http://schemas.microsoft.com/office/drawing/2014/main" id="{C8252D23-7922-4120-9364-4A9FACFA5768}"/>
            </a:ext>
          </a:extLst>
        </xdr:cNvPr>
        <xdr:cNvSpPr txBox="1"/>
      </xdr:nvSpPr>
      <xdr:spPr>
        <a:xfrm>
          <a:off x="5041900" y="1412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41298</xdr:rowOff>
    </xdr:from>
    <xdr:to>
      <xdr:col>19</xdr:col>
      <xdr:colOff>184150</xdr:colOff>
      <xdr:row>82</xdr:row>
      <xdr:rowOff>142898</xdr:rowOff>
    </xdr:to>
    <xdr:sp macro="" textlink="">
      <xdr:nvSpPr>
        <xdr:cNvPr id="219" name="楕円 218">
          <a:extLst>
            <a:ext uri="{FF2B5EF4-FFF2-40B4-BE49-F238E27FC236}">
              <a16:creationId xmlns:a16="http://schemas.microsoft.com/office/drawing/2014/main" id="{305D6518-D6D7-4667-9384-3633D6637616}"/>
            </a:ext>
          </a:extLst>
        </xdr:cNvPr>
        <xdr:cNvSpPr/>
      </xdr:nvSpPr>
      <xdr:spPr>
        <a:xfrm>
          <a:off x="4064000" y="141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127675</xdr:rowOff>
    </xdr:from>
    <xdr:ext cx="736600" cy="259045"/>
    <xdr:sp macro="" textlink="">
      <xdr:nvSpPr>
        <xdr:cNvPr id="220" name="テキスト ボックス 219">
          <a:extLst>
            <a:ext uri="{FF2B5EF4-FFF2-40B4-BE49-F238E27FC236}">
              <a16:creationId xmlns:a16="http://schemas.microsoft.com/office/drawing/2014/main" id="{37CFA55D-24F5-48CD-958C-BA6A556676C5}"/>
            </a:ext>
          </a:extLst>
        </xdr:cNvPr>
        <xdr:cNvSpPr txBox="1"/>
      </xdr:nvSpPr>
      <xdr:spPr>
        <a:xfrm>
          <a:off x="3733800" y="1418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166562</xdr:rowOff>
    </xdr:from>
    <xdr:to>
      <xdr:col>15</xdr:col>
      <xdr:colOff>133350</xdr:colOff>
      <xdr:row>82</xdr:row>
      <xdr:rowOff>96712</xdr:rowOff>
    </xdr:to>
    <xdr:sp macro="" textlink="">
      <xdr:nvSpPr>
        <xdr:cNvPr id="221" name="楕円 220">
          <a:extLst>
            <a:ext uri="{FF2B5EF4-FFF2-40B4-BE49-F238E27FC236}">
              <a16:creationId xmlns:a16="http://schemas.microsoft.com/office/drawing/2014/main" id="{A749855A-E46D-40A5-AC0D-D73B8DAF848D}"/>
            </a:ext>
          </a:extLst>
        </xdr:cNvPr>
        <xdr:cNvSpPr/>
      </xdr:nvSpPr>
      <xdr:spPr>
        <a:xfrm>
          <a:off x="3175000" y="14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81489</xdr:rowOff>
    </xdr:from>
    <xdr:ext cx="762000" cy="259045"/>
    <xdr:sp macro="" textlink="">
      <xdr:nvSpPr>
        <xdr:cNvPr id="222" name="テキスト ボックス 221">
          <a:extLst>
            <a:ext uri="{FF2B5EF4-FFF2-40B4-BE49-F238E27FC236}">
              <a16:creationId xmlns:a16="http://schemas.microsoft.com/office/drawing/2014/main" id="{9AF0FB0C-D46E-4AEB-9F3B-EA157AE3DCD5}"/>
            </a:ext>
          </a:extLst>
        </xdr:cNvPr>
        <xdr:cNvSpPr txBox="1"/>
      </xdr:nvSpPr>
      <xdr:spPr>
        <a:xfrm>
          <a:off x="2844800" y="1414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112150</xdr:rowOff>
    </xdr:from>
    <xdr:to>
      <xdr:col>11</xdr:col>
      <xdr:colOff>82550</xdr:colOff>
      <xdr:row>82</xdr:row>
      <xdr:rowOff>42300</xdr:rowOff>
    </xdr:to>
    <xdr:sp macro="" textlink="">
      <xdr:nvSpPr>
        <xdr:cNvPr id="223" name="楕円 222">
          <a:extLst>
            <a:ext uri="{FF2B5EF4-FFF2-40B4-BE49-F238E27FC236}">
              <a16:creationId xmlns:a16="http://schemas.microsoft.com/office/drawing/2014/main" id="{9CD4D940-E976-4735-A58F-2EFC6943178E}"/>
            </a:ext>
          </a:extLst>
        </xdr:cNvPr>
        <xdr:cNvSpPr/>
      </xdr:nvSpPr>
      <xdr:spPr>
        <a:xfrm>
          <a:off x="2286000" y="13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27077</xdr:rowOff>
    </xdr:from>
    <xdr:ext cx="762000" cy="259045"/>
    <xdr:sp macro="" textlink="">
      <xdr:nvSpPr>
        <xdr:cNvPr id="224" name="テキスト ボックス 223">
          <a:extLst>
            <a:ext uri="{FF2B5EF4-FFF2-40B4-BE49-F238E27FC236}">
              <a16:creationId xmlns:a16="http://schemas.microsoft.com/office/drawing/2014/main" id="{0E8AB40C-65D5-4A50-8B3C-2A2D7073D889}"/>
            </a:ext>
          </a:extLst>
        </xdr:cNvPr>
        <xdr:cNvSpPr txBox="1"/>
      </xdr:nvSpPr>
      <xdr:spPr>
        <a:xfrm>
          <a:off x="1955800" y="140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100932</xdr:rowOff>
    </xdr:from>
    <xdr:to>
      <xdr:col>7</xdr:col>
      <xdr:colOff>31750</xdr:colOff>
      <xdr:row>82</xdr:row>
      <xdr:rowOff>31082</xdr:rowOff>
    </xdr:to>
    <xdr:sp macro="" textlink="">
      <xdr:nvSpPr>
        <xdr:cNvPr id="225" name="楕円 224">
          <a:extLst>
            <a:ext uri="{FF2B5EF4-FFF2-40B4-BE49-F238E27FC236}">
              <a16:creationId xmlns:a16="http://schemas.microsoft.com/office/drawing/2014/main" id="{ED882F53-10A6-4550-ADA4-A8656CBB0975}"/>
            </a:ext>
          </a:extLst>
        </xdr:cNvPr>
        <xdr:cNvSpPr/>
      </xdr:nvSpPr>
      <xdr:spPr>
        <a:xfrm>
          <a:off x="1397000" y="13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15859</xdr:rowOff>
    </xdr:from>
    <xdr:ext cx="762000" cy="259045"/>
    <xdr:sp macro="" textlink="">
      <xdr:nvSpPr>
        <xdr:cNvPr id="226" name="テキスト ボックス 225">
          <a:extLst>
            <a:ext uri="{FF2B5EF4-FFF2-40B4-BE49-F238E27FC236}">
              <a16:creationId xmlns:a16="http://schemas.microsoft.com/office/drawing/2014/main" id="{0C172CBB-6002-45A5-9885-4F754955D54A}"/>
            </a:ext>
          </a:extLst>
        </xdr:cNvPr>
        <xdr:cNvSpPr txBox="1"/>
      </xdr:nvSpPr>
      <xdr:spPr>
        <a:xfrm>
          <a:off x="1066800" y="1407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218FF73-AC28-4BBE-B2B7-2943FC0728B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8066140-6235-47D1-9C13-832C4D39678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32527292-6091-4CA2-9E05-1E2F82B529D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34A48E78-2534-421E-A079-6851BDA7175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3AD574CB-E06F-416B-B55B-FCE95E0ED0B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7769840C-CAA1-47B9-B0B8-B968AF70C42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7DBE9FBE-E847-42AF-9356-7E87FEF8B89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D3589C1-48DE-4E46-BC07-E299B737EB4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EF0A6AA-75F8-462F-9E86-012571CD788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5A875162-E9E8-4502-AC0B-F3BD195DF67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2021727-7486-4F33-BD5D-82313FE8304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536CC35-9FF7-46E7-8144-4A401DC18C0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37DA94A1-D09F-416E-94B2-E7382EF699F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類似団体平均を若干下回る水準にある。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職員構成については合併以降、高齢職員や中堅職員の早期退職等が進み、加えてここ数年で多くの職員が定年退職を迎えたことから、全体的に若年層の割合が高くなっている状況である。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現在は、国の人事院勧告に沿った給与体系をとっているが、今後の職員構成の変動に合わせて、人事評価制度の適切な運用も含めた総合的な見直しが必要である。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716453C-8E6D-46DA-B9CF-F06F45AEF07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7CB97145-14FE-423C-A251-D228086D649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F0C82BD7-B1AC-4637-BEB1-8A5426A9083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6044E010-D3C0-4945-8313-29BFFE7F187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36222539-D471-4514-8CEB-DEA23F2AA2E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2CE35FA-341B-46A2-99E7-60F1AB8FB3D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5B94ECD-9BF7-4F69-8722-98A87DDD643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8E8C5631-C6D1-4DCB-99DF-879057C562D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2B8BDA81-7F21-4608-8878-36FF219F2D03}"/>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816F6AE2-8457-44DF-A1EA-2FEF1C048BA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355ABE2E-8DFF-4E99-8809-D1EF854638B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ED77EF0-712F-4D23-B2BD-6EF36581DB9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399B854-C99F-4309-B797-52BF28D6937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42BC773-469F-4303-8205-6082E845806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29C8C36-9215-49C9-97CD-D7BDEDED525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AF6D1B9F-4BCC-4063-A1A7-CE03013D4639}"/>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7E010467-AB15-417F-A5A3-9DD726CF1D1F}"/>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D6942429-B5F2-4086-8889-1B01CFEFF2F9}"/>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C63F9EA-7A3F-4B11-9B37-4D8660BBB0BE}"/>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21AAC7AF-5DD1-4FB7-875D-F3F6BB8A8613}"/>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18345</xdr:rowOff>
    </xdr:to>
    <xdr:cxnSp macro="">
      <xdr:nvCxnSpPr>
        <xdr:cNvPr id="260" name="直線コネクタ 259">
          <a:extLst>
            <a:ext uri="{FF2B5EF4-FFF2-40B4-BE49-F238E27FC236}">
              <a16:creationId xmlns:a16="http://schemas.microsoft.com/office/drawing/2014/main" id="{1937F253-49AA-43CF-8906-9E94A2E25B24}"/>
            </a:ext>
          </a:extLst>
        </xdr:cNvPr>
        <xdr:cNvCxnSpPr/>
      </xdr:nvCxnSpPr>
      <xdr:spPr>
        <a:xfrm flipV="1">
          <a:off x="16179800" y="145379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5537290D-7D4E-4967-AE51-93D747202D97}"/>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566F4409-6A8F-4A6A-BC54-9E8ABE123E7A}"/>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18345</xdr:rowOff>
    </xdr:to>
    <xdr:cxnSp macro="">
      <xdr:nvCxnSpPr>
        <xdr:cNvPr id="263" name="直線コネクタ 262">
          <a:extLst>
            <a:ext uri="{FF2B5EF4-FFF2-40B4-BE49-F238E27FC236}">
              <a16:creationId xmlns:a16="http://schemas.microsoft.com/office/drawing/2014/main" id="{AC8D81EF-2051-4C19-B0A9-D4D36ECB96DE}"/>
            </a:ext>
          </a:extLst>
        </xdr:cNvPr>
        <xdr:cNvCxnSpPr/>
      </xdr:nvCxnSpPr>
      <xdr:spPr>
        <a:xfrm>
          <a:off x="15290800" y="1444413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AB5C29F5-8724-4463-B705-55FDA09B452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83858DB7-6621-477C-8460-F9128F651BB3}"/>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82550</xdr:rowOff>
    </xdr:to>
    <xdr:cxnSp macro="">
      <xdr:nvCxnSpPr>
        <xdr:cNvPr id="266" name="直線コネクタ 265">
          <a:extLst>
            <a:ext uri="{FF2B5EF4-FFF2-40B4-BE49-F238E27FC236}">
              <a16:creationId xmlns:a16="http://schemas.microsoft.com/office/drawing/2014/main" id="{5A1E76F9-AF4B-434A-A4EB-389340EC6182}"/>
            </a:ext>
          </a:extLst>
        </xdr:cNvPr>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3CABE09A-D730-41FC-A70E-0C575C58489E}"/>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3ABC60B0-4960-4DCC-97C6-E81FAE76DC8A}"/>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6A2BE910-4F45-4162-896F-B780DFCF2043}"/>
            </a:ext>
          </a:extLst>
        </xdr:cNvPr>
        <xdr:cNvCxnSpPr/>
      </xdr:nvCxnSpPr>
      <xdr:spPr>
        <a:xfrm>
          <a:off x="13512800" y="1422964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650C6F2D-9C6A-4DB5-85BF-82117E982326}"/>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A2E91B2-9260-48F8-AD44-9640F27F192A}"/>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948D5282-6915-4456-9F2B-E64327E1E034}"/>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ECABB3ED-383A-4274-8D0E-BB687794200A}"/>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3B0F45F-A4E0-4F23-92E9-CF7891F6505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159A3C2-109C-4A1B-BBD4-A1B01104A9E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E415EAD-CA54-468A-9260-2D6C9A983B8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0EFF555-F034-4E86-BB93-2E10FAD24D6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8AA57E5-9509-4DAD-9B38-0D968990F41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E813717C-01BB-4917-8C80-F37FF693ED2C}"/>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F3938A32-953F-4F1D-8A56-2C16B11CC86A}"/>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a:extLst>
            <a:ext uri="{FF2B5EF4-FFF2-40B4-BE49-F238E27FC236}">
              <a16:creationId xmlns:a16="http://schemas.microsoft.com/office/drawing/2014/main" id="{9FD0C083-A8ED-472E-9AE7-5BC56FB91CEB}"/>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a:extLst>
            <a:ext uri="{FF2B5EF4-FFF2-40B4-BE49-F238E27FC236}">
              <a16:creationId xmlns:a16="http://schemas.microsoft.com/office/drawing/2014/main" id="{40F36FD5-0840-442D-AE21-CB49144EC6DF}"/>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26F4E98-3214-40C1-A26B-1BC9F499D35D}"/>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D7878C63-84A0-470C-B13F-89303EAA5884}"/>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a:extLst>
            <a:ext uri="{FF2B5EF4-FFF2-40B4-BE49-F238E27FC236}">
              <a16:creationId xmlns:a16="http://schemas.microsoft.com/office/drawing/2014/main" id="{BAECF377-0C53-451C-AF1A-00BE80401988}"/>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a:extLst>
            <a:ext uri="{FF2B5EF4-FFF2-40B4-BE49-F238E27FC236}">
              <a16:creationId xmlns:a16="http://schemas.microsoft.com/office/drawing/2014/main" id="{F05CAB2C-4052-4192-8A9A-C968360D7492}"/>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119945</xdr:rowOff>
    </xdr:from>
    <xdr:to>
      <xdr:col>64</xdr:col>
      <xdr:colOff>152400</xdr:colOff>
      <xdr:row>83</xdr:row>
      <xdr:rowOff>50095</xdr:rowOff>
    </xdr:to>
    <xdr:sp macro="" textlink="">
      <xdr:nvSpPr>
        <xdr:cNvPr id="287" name="楕円 286">
          <a:extLst>
            <a:ext uri="{FF2B5EF4-FFF2-40B4-BE49-F238E27FC236}">
              <a16:creationId xmlns:a16="http://schemas.microsoft.com/office/drawing/2014/main" id="{BE6BF5B8-754C-4526-ACEC-A3F3B04C4200}"/>
            </a:ext>
          </a:extLst>
        </xdr:cNvPr>
        <xdr:cNvSpPr/>
      </xdr:nvSpPr>
      <xdr:spPr>
        <a:xfrm>
          <a:off x="13462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60272</xdr:rowOff>
    </xdr:from>
    <xdr:ext cx="762000" cy="259045"/>
    <xdr:sp macro="" textlink="">
      <xdr:nvSpPr>
        <xdr:cNvPr id="288" name="テキスト ボックス 287">
          <a:extLst>
            <a:ext uri="{FF2B5EF4-FFF2-40B4-BE49-F238E27FC236}">
              <a16:creationId xmlns:a16="http://schemas.microsoft.com/office/drawing/2014/main" id="{59D86903-63BF-4A2A-9507-7173495FEE47}"/>
            </a:ext>
          </a:extLst>
        </xdr:cNvPr>
        <xdr:cNvSpPr txBox="1"/>
      </xdr:nvSpPr>
      <xdr:spPr>
        <a:xfrm>
          <a:off x="13131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BD2360F-B3C7-4772-91C3-1C9A94FF317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1541BBE-F7EB-405D-B187-E014BCBF01F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49240298-5389-41D8-AF3E-64BBBF56D0F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159A4E12-C982-46FA-B47B-C4C088BB54B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EB877E6E-A017-41C7-978E-31C48C2757E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D81E8F32-DA26-4891-9FFF-4C65B33286E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1C08436-3B65-4A24-92F7-5ABEA346CE4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6852ED4D-6C9E-4C00-B2F6-FEB15A59AF3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5854C811-7092-4D7A-9792-D8F3A46F67A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7C99F131-A103-4CD7-8421-6E570A6AF2C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B9FED1F4-2638-4857-AFFE-036323B54F2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DBE60FD-6B7F-47E2-940D-CF1A1488537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C299E2D9-C6CF-4E19-AF60-50F7707E0CA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類似団体平均をわずかに上回っている状況であるが、県平均からは大きく上回っている状況である。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職員数については、合併以降、事務事業の合理化を進めながら行政サービスの維持を図る一方で、集中改革プランに基づき総職員数の適正化に取り組んでいるところである。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今後も行財政改革の推進を図るとともに、定員管理の適正化を図る必要がある。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C08CA624-BD35-4729-BB4A-5EECCA9EB49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B895FB4-C9F5-4B95-8425-47A36C706A8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1E2033AB-5197-410E-BA85-99D637D843E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2C4336EC-9078-46EC-8B60-F696285F7C5E}"/>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FF40394-7B77-4380-A40C-D1D98CB451E3}"/>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67104B6C-CE93-4696-AFB1-3F899D300E99}"/>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5892E525-7066-4E44-8555-83487A013954}"/>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1DFE47A0-9921-4B8D-8DB0-62FA319309AF}"/>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874CEE58-1F49-48B6-A11F-6D94602E5DA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8C7114B4-1423-48D5-82BE-A7D3E2DE7C25}"/>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506A8081-891B-4B40-B21C-37ED1F21C037}"/>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3BD6FE2-1FFF-4674-9821-D6235970093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16E11BA-1E10-45B9-AF64-B6D458F4455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A2FA78FA-B272-4EE9-81B2-67F86824755C}"/>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848A4570-1BB6-4BB0-8D5A-FA5C50C621DC}"/>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5BEC7781-870A-4C1C-884C-A9645410110A}"/>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6DBB79F9-E19B-4E15-A89F-16AD465CEACB}"/>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5AD23C03-8FBE-483D-84D1-CA45B4E3269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7772</xdr:rowOff>
    </xdr:from>
    <xdr:to>
      <xdr:col>81</xdr:col>
      <xdr:colOff>44450</xdr:colOff>
      <xdr:row>62</xdr:row>
      <xdr:rowOff>15494</xdr:rowOff>
    </xdr:to>
    <xdr:cxnSp macro="">
      <xdr:nvCxnSpPr>
        <xdr:cNvPr id="320" name="直線コネクタ 319">
          <a:extLst>
            <a:ext uri="{FF2B5EF4-FFF2-40B4-BE49-F238E27FC236}">
              <a16:creationId xmlns:a16="http://schemas.microsoft.com/office/drawing/2014/main" id="{8CDD3B16-9F75-43E4-8034-AABD6087FB61}"/>
            </a:ext>
          </a:extLst>
        </xdr:cNvPr>
        <xdr:cNvCxnSpPr/>
      </xdr:nvCxnSpPr>
      <xdr:spPr>
        <a:xfrm>
          <a:off x="16179800" y="10637672"/>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23723C03-8F99-4172-B958-5B2B4EFC4DA6}"/>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EFF3D724-169D-488B-B1C3-099134658BA6}"/>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165709</xdr:rowOff>
    </xdr:from>
    <xdr:to>
      <xdr:col>77</xdr:col>
      <xdr:colOff>44450</xdr:colOff>
      <xdr:row>62</xdr:row>
      <xdr:rowOff>7772</xdr:rowOff>
    </xdr:to>
    <xdr:cxnSp macro="">
      <xdr:nvCxnSpPr>
        <xdr:cNvPr id="323" name="直線コネクタ 322">
          <a:extLst>
            <a:ext uri="{FF2B5EF4-FFF2-40B4-BE49-F238E27FC236}">
              <a16:creationId xmlns:a16="http://schemas.microsoft.com/office/drawing/2014/main" id="{B38EAA16-D336-4E4D-9827-7138697F7B4F}"/>
            </a:ext>
          </a:extLst>
        </xdr:cNvPr>
        <xdr:cNvCxnSpPr/>
      </xdr:nvCxnSpPr>
      <xdr:spPr>
        <a:xfrm>
          <a:off x="15290800" y="106241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645A15EE-F541-4369-A662-042C92B8C1A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F90BB75E-FAD3-4D56-A4AD-29FAD9817C25}"/>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165709</xdr:rowOff>
    </xdr:from>
    <xdr:to>
      <xdr:col>72</xdr:col>
      <xdr:colOff>203200</xdr:colOff>
      <xdr:row>62</xdr:row>
      <xdr:rowOff>1498</xdr:rowOff>
    </xdr:to>
    <xdr:cxnSp macro="">
      <xdr:nvCxnSpPr>
        <xdr:cNvPr id="326" name="直線コネクタ 325">
          <a:extLst>
            <a:ext uri="{FF2B5EF4-FFF2-40B4-BE49-F238E27FC236}">
              <a16:creationId xmlns:a16="http://schemas.microsoft.com/office/drawing/2014/main" id="{1F1E389E-F46A-48B6-94FB-7F20356AA7C6}"/>
            </a:ext>
          </a:extLst>
        </xdr:cNvPr>
        <xdr:cNvCxnSpPr/>
      </xdr:nvCxnSpPr>
      <xdr:spPr>
        <a:xfrm flipV="1">
          <a:off x="14401800" y="10624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18EA4A3D-77CA-419C-AF6B-206D52E7F5CC}"/>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5F1E46DC-DF02-4911-9F6D-377DFFC44068}"/>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1498</xdr:rowOff>
    </xdr:from>
    <xdr:to>
      <xdr:col>68</xdr:col>
      <xdr:colOff>152400</xdr:colOff>
      <xdr:row>62</xdr:row>
      <xdr:rowOff>9703</xdr:rowOff>
    </xdr:to>
    <xdr:cxnSp macro="">
      <xdr:nvCxnSpPr>
        <xdr:cNvPr id="329" name="直線コネクタ 328">
          <a:extLst>
            <a:ext uri="{FF2B5EF4-FFF2-40B4-BE49-F238E27FC236}">
              <a16:creationId xmlns:a16="http://schemas.microsoft.com/office/drawing/2014/main" id="{D4792FA8-FBC7-40DA-86B7-0DC7F0EDAD4E}"/>
            </a:ext>
          </a:extLst>
        </xdr:cNvPr>
        <xdr:cNvCxnSpPr/>
      </xdr:nvCxnSpPr>
      <xdr:spPr>
        <a:xfrm flipV="1">
          <a:off x="13512800" y="1063139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1D4BC6C9-1AB0-4817-AD6C-8A7BDD654423}"/>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A94EE4EC-4CCD-4053-B81A-60F0C808EA6E}"/>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418EB26B-20CE-421F-94E1-A6468F2D4EBB}"/>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0C29E977-839F-4573-8CAA-313873952ADB}"/>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481A00-96C9-4145-81E2-F1ED547ADD7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BB61893-F687-401E-B099-D564932498F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375FA1D-1B05-479D-A1A9-A81DD1532C3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246024C-C503-4F8E-89CD-CABD0D945C7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C07383C-BC5D-4C49-9F53-A0E8C632F84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136144</xdr:rowOff>
    </xdr:from>
    <xdr:to>
      <xdr:col>81</xdr:col>
      <xdr:colOff>95250</xdr:colOff>
      <xdr:row>62</xdr:row>
      <xdr:rowOff>66294</xdr:rowOff>
    </xdr:to>
    <xdr:sp macro="" textlink="">
      <xdr:nvSpPr>
        <xdr:cNvPr id="339" name="楕円 338">
          <a:extLst>
            <a:ext uri="{FF2B5EF4-FFF2-40B4-BE49-F238E27FC236}">
              <a16:creationId xmlns:a16="http://schemas.microsoft.com/office/drawing/2014/main" id="{E54F14CC-01C6-4BB9-A4CF-19F202679B75}"/>
            </a:ext>
          </a:extLst>
        </xdr:cNvPr>
        <xdr:cNvSpPr/>
      </xdr:nvSpPr>
      <xdr:spPr>
        <a:xfrm>
          <a:off x="16967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108221</xdr:rowOff>
    </xdr:from>
    <xdr:ext cx="762000" cy="259045"/>
    <xdr:sp macro="" textlink="">
      <xdr:nvSpPr>
        <xdr:cNvPr id="340" name="定員管理の状況該当値テキスト">
          <a:extLst>
            <a:ext uri="{FF2B5EF4-FFF2-40B4-BE49-F238E27FC236}">
              <a16:creationId xmlns:a16="http://schemas.microsoft.com/office/drawing/2014/main" id="{AAABC5C9-911D-400A-8974-B6B5E8AE522B}"/>
            </a:ext>
          </a:extLst>
        </xdr:cNvPr>
        <xdr:cNvSpPr txBox="1"/>
      </xdr:nvSpPr>
      <xdr:spPr>
        <a:xfrm>
          <a:off x="17106900" y="105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128422</xdr:rowOff>
    </xdr:from>
    <xdr:to>
      <xdr:col>77</xdr:col>
      <xdr:colOff>95250</xdr:colOff>
      <xdr:row>62</xdr:row>
      <xdr:rowOff>58572</xdr:rowOff>
    </xdr:to>
    <xdr:sp macro="" textlink="">
      <xdr:nvSpPr>
        <xdr:cNvPr id="341" name="楕円 340">
          <a:extLst>
            <a:ext uri="{FF2B5EF4-FFF2-40B4-BE49-F238E27FC236}">
              <a16:creationId xmlns:a16="http://schemas.microsoft.com/office/drawing/2014/main" id="{D7627D1E-63AB-4E53-BACC-60FFB84B2AD0}"/>
            </a:ext>
          </a:extLst>
        </xdr:cNvPr>
        <xdr:cNvSpPr/>
      </xdr:nvSpPr>
      <xdr:spPr>
        <a:xfrm>
          <a:off x="16129000" y="10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43349</xdr:rowOff>
    </xdr:from>
    <xdr:ext cx="736600" cy="259045"/>
    <xdr:sp macro="" textlink="">
      <xdr:nvSpPr>
        <xdr:cNvPr id="342" name="テキスト ボックス 341">
          <a:extLst>
            <a:ext uri="{FF2B5EF4-FFF2-40B4-BE49-F238E27FC236}">
              <a16:creationId xmlns:a16="http://schemas.microsoft.com/office/drawing/2014/main" id="{00E7B8DB-A9E0-407D-B248-9E650EC16CF1}"/>
            </a:ext>
          </a:extLst>
        </xdr:cNvPr>
        <xdr:cNvSpPr txBox="1"/>
      </xdr:nvSpPr>
      <xdr:spPr>
        <a:xfrm>
          <a:off x="15798800" y="1067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114909</xdr:rowOff>
    </xdr:from>
    <xdr:to>
      <xdr:col>73</xdr:col>
      <xdr:colOff>44450</xdr:colOff>
      <xdr:row>62</xdr:row>
      <xdr:rowOff>45059</xdr:rowOff>
    </xdr:to>
    <xdr:sp macro="" textlink="">
      <xdr:nvSpPr>
        <xdr:cNvPr id="343" name="楕円 342">
          <a:extLst>
            <a:ext uri="{FF2B5EF4-FFF2-40B4-BE49-F238E27FC236}">
              <a16:creationId xmlns:a16="http://schemas.microsoft.com/office/drawing/2014/main" id="{46955549-B7E8-4BA3-BCDC-F0CB0FE0E6BF}"/>
            </a:ext>
          </a:extLst>
        </xdr:cNvPr>
        <xdr:cNvSpPr/>
      </xdr:nvSpPr>
      <xdr:spPr>
        <a:xfrm>
          <a:off x="152400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29836</xdr:rowOff>
    </xdr:from>
    <xdr:ext cx="762000" cy="259045"/>
    <xdr:sp macro="" textlink="">
      <xdr:nvSpPr>
        <xdr:cNvPr id="344" name="テキスト ボックス 343">
          <a:extLst>
            <a:ext uri="{FF2B5EF4-FFF2-40B4-BE49-F238E27FC236}">
              <a16:creationId xmlns:a16="http://schemas.microsoft.com/office/drawing/2014/main" id="{B738EEC6-4FAD-4629-A17A-883AE4DFFE08}"/>
            </a:ext>
          </a:extLst>
        </xdr:cNvPr>
        <xdr:cNvSpPr txBox="1"/>
      </xdr:nvSpPr>
      <xdr:spPr>
        <a:xfrm>
          <a:off x="14909800" y="1065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122148</xdr:rowOff>
    </xdr:from>
    <xdr:to>
      <xdr:col>68</xdr:col>
      <xdr:colOff>203200</xdr:colOff>
      <xdr:row>62</xdr:row>
      <xdr:rowOff>52298</xdr:rowOff>
    </xdr:to>
    <xdr:sp macro="" textlink="">
      <xdr:nvSpPr>
        <xdr:cNvPr id="345" name="楕円 344">
          <a:extLst>
            <a:ext uri="{FF2B5EF4-FFF2-40B4-BE49-F238E27FC236}">
              <a16:creationId xmlns:a16="http://schemas.microsoft.com/office/drawing/2014/main" id="{C31288E1-DDCD-45A9-8750-A61672A875A8}"/>
            </a:ext>
          </a:extLst>
        </xdr:cNvPr>
        <xdr:cNvSpPr/>
      </xdr:nvSpPr>
      <xdr:spPr>
        <a:xfrm>
          <a:off x="14351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37075</xdr:rowOff>
    </xdr:from>
    <xdr:ext cx="762000" cy="259045"/>
    <xdr:sp macro="" textlink="">
      <xdr:nvSpPr>
        <xdr:cNvPr id="346" name="テキスト ボックス 345">
          <a:extLst>
            <a:ext uri="{FF2B5EF4-FFF2-40B4-BE49-F238E27FC236}">
              <a16:creationId xmlns:a16="http://schemas.microsoft.com/office/drawing/2014/main" id="{CC97ED50-357D-4B87-AA66-A81E0AF544D9}"/>
            </a:ext>
          </a:extLst>
        </xdr:cNvPr>
        <xdr:cNvSpPr txBox="1"/>
      </xdr:nvSpPr>
      <xdr:spPr>
        <a:xfrm>
          <a:off x="14020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130353</xdr:rowOff>
    </xdr:from>
    <xdr:to>
      <xdr:col>64</xdr:col>
      <xdr:colOff>152400</xdr:colOff>
      <xdr:row>62</xdr:row>
      <xdr:rowOff>60503</xdr:rowOff>
    </xdr:to>
    <xdr:sp macro="" textlink="">
      <xdr:nvSpPr>
        <xdr:cNvPr id="347" name="楕円 346">
          <a:extLst>
            <a:ext uri="{FF2B5EF4-FFF2-40B4-BE49-F238E27FC236}">
              <a16:creationId xmlns:a16="http://schemas.microsoft.com/office/drawing/2014/main" id="{340EF73F-F966-42E8-8A17-88C13EFECCA0}"/>
            </a:ext>
          </a:extLst>
        </xdr:cNvPr>
        <xdr:cNvSpPr/>
      </xdr:nvSpPr>
      <xdr:spPr>
        <a:xfrm>
          <a:off x="13462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45280</xdr:rowOff>
    </xdr:from>
    <xdr:ext cx="762000" cy="259045"/>
    <xdr:sp macro="" textlink="">
      <xdr:nvSpPr>
        <xdr:cNvPr id="348" name="テキスト ボックス 347">
          <a:extLst>
            <a:ext uri="{FF2B5EF4-FFF2-40B4-BE49-F238E27FC236}">
              <a16:creationId xmlns:a16="http://schemas.microsoft.com/office/drawing/2014/main" id="{C6846BAE-3F61-4B79-99CE-4B1C02A43708}"/>
            </a:ext>
          </a:extLst>
        </xdr:cNvPr>
        <xdr:cNvSpPr txBox="1"/>
      </xdr:nvSpPr>
      <xdr:spPr>
        <a:xfrm>
          <a:off x="13131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CF45573-3353-4054-80C2-E79B2A42DD1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E92EA77-4871-4AB7-9314-5907807C634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F427839-525F-4F92-9955-803DBE51D8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2E468B9-81BE-41D0-88C3-F22F8B1F0E0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27B5A93-A6D5-4267-BC66-2F80DDBFD6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203F1BB-5ED8-455F-AA98-882089FDA37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D943CFD-D28F-414A-B575-5582990CB1C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E33154CF-1B88-438E-998B-3364D6B4FA3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AA9B3946-137E-4F20-B7DA-411EA9187D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0A39E8B-8B98-4E2C-B63D-F36F7A39D6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3DF7005C-7A1B-465B-A9A7-29064AB65F8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43966B6-9485-48C9-8D45-A78955A755F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CA8876F0-D653-40C7-8DEE-C3960AB648C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ポイント減で推移しており、類似団体平均や県平均は下回っている状況である。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実質公債費比率については、今後、最終処分場整備事業に係る元金償還の開始、公営住宅建設事業債の償還が控えていることから、増加が見込まれる。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緊急度・住民ニーズ等的確な判断、事業選択により町債発行に大きく頼ることのない財政運営に努めていく必要がある。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8BE294A-34DF-4422-9E12-033DB6555BF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D8906C6-E4A0-429E-AC24-EAA27E9DFC1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76E2346-AD71-492F-A32A-2D06576B388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2F8B6CD-9CA9-4717-B40C-2E0ADB34C12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EA4C388-F70E-4960-81C2-C8A5C57A732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3BD5562D-4803-451B-9B26-B56383E1080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B5761E4-2627-415F-9EE8-88DB8BCEA44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B19E4202-3E63-4EBB-A86B-424773EF7FA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E502B7C-4271-448D-9796-57B0B75C0ED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2315BA2F-3CD1-43EA-BE54-7A178ED0562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F48F9CAC-8C8A-43D1-B321-EA9F7EB9AC8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D04ABAB3-2162-4293-8B3C-5B67DC29177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BD38468-5E4B-4ACB-86C8-B9636530FAC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8B3375A-6E2F-426B-8B0B-EABE88BBD60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EEFE8763-B052-44B1-BDA7-C3B648C4F3CE}"/>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38529D80-79F6-4151-B2FA-0AAF88AA9251}"/>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C575A32C-EF4D-4F6D-B0CA-F0B9B887D279}"/>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2372D193-B7BC-4FFE-9FD5-2A681A2D57DD}"/>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D466E55B-6D1B-4437-BECD-C6D672D46ED5}"/>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60113</xdr:rowOff>
    </xdr:to>
    <xdr:cxnSp macro="">
      <xdr:nvCxnSpPr>
        <xdr:cNvPr id="381" name="直線コネクタ 380">
          <a:extLst>
            <a:ext uri="{FF2B5EF4-FFF2-40B4-BE49-F238E27FC236}">
              <a16:creationId xmlns:a16="http://schemas.microsoft.com/office/drawing/2014/main" id="{E7AA0FE9-E276-4340-9A8D-39C9B5868AD7}"/>
            </a:ext>
          </a:extLst>
        </xdr:cNvPr>
        <xdr:cNvCxnSpPr/>
      </xdr:nvCxnSpPr>
      <xdr:spPr>
        <a:xfrm flipV="1">
          <a:off x="16179800" y="708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C3E567CF-6FDD-47B3-931B-B745A08AAFBA}"/>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2C0B19A3-F3F6-44E4-B872-7C1390BA2698}"/>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60113</xdr:rowOff>
    </xdr:to>
    <xdr:cxnSp macro="">
      <xdr:nvCxnSpPr>
        <xdr:cNvPr id="384" name="直線コネクタ 383">
          <a:extLst>
            <a:ext uri="{FF2B5EF4-FFF2-40B4-BE49-F238E27FC236}">
              <a16:creationId xmlns:a16="http://schemas.microsoft.com/office/drawing/2014/main" id="{A35B35AD-6520-4C26-9909-1ADEEE645EDD}"/>
            </a:ext>
          </a:extLst>
        </xdr:cNvPr>
        <xdr:cNvCxnSpPr/>
      </xdr:nvCxnSpPr>
      <xdr:spPr>
        <a:xfrm>
          <a:off x="15290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ABCE905C-A810-48E9-87FA-2939573A6C17}"/>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68A2953C-41A6-4CF5-BA9E-32EA4813222A}"/>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87" name="直線コネクタ 386">
          <a:extLst>
            <a:ext uri="{FF2B5EF4-FFF2-40B4-BE49-F238E27FC236}">
              <a16:creationId xmlns:a16="http://schemas.microsoft.com/office/drawing/2014/main" id="{2990C818-50F6-45E3-AB77-88ADFE500C03}"/>
            </a:ext>
          </a:extLst>
        </xdr:cNvPr>
        <xdr:cNvCxnSpPr/>
      </xdr:nvCxnSpPr>
      <xdr:spPr>
        <a:xfrm>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3A355505-B7F8-413C-A810-5C25A580747F}"/>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FC06A0E5-5FD7-4E10-AACF-E6C051E8D28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id="{4A6EA7F1-1888-48A2-A8B2-297A540104F1}"/>
            </a:ext>
          </a:extLst>
        </xdr:cNvPr>
        <xdr:cNvCxnSpPr/>
      </xdr:nvCxnSpPr>
      <xdr:spPr>
        <a:xfrm>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74A79D8B-1BDB-49D1-9D0D-1531E69B8FCD}"/>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CDD4E1E6-950E-4A96-8512-FCADA4054869}"/>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AF4E73BB-669D-4853-AEA0-EFDFBDF8871E}"/>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CB82E37-D275-4B33-99CB-9C32295569C7}"/>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7A3981A-C58C-42E8-8A09-51F90344F2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922392F-0E79-4A9D-B35D-98DDF0F805A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130E359-F7E3-4ACD-8485-AE18AD939FF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681100D-F410-404F-AEF2-5FEDCB6071E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D19B52F-9FFC-4409-9113-6198DA5726C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a:extLst>
            <a:ext uri="{FF2B5EF4-FFF2-40B4-BE49-F238E27FC236}">
              <a16:creationId xmlns:a16="http://schemas.microsoft.com/office/drawing/2014/main" id="{34600603-159C-450E-94E5-D2462064058F}"/>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401" name="公債費負担の状況該当値テキスト">
          <a:extLst>
            <a:ext uri="{FF2B5EF4-FFF2-40B4-BE49-F238E27FC236}">
              <a16:creationId xmlns:a16="http://schemas.microsoft.com/office/drawing/2014/main" id="{D0F44D17-C673-4089-94F5-8AC7A0AB4B28}"/>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a:extLst>
            <a:ext uri="{FF2B5EF4-FFF2-40B4-BE49-F238E27FC236}">
              <a16:creationId xmlns:a16="http://schemas.microsoft.com/office/drawing/2014/main" id="{3C337E7B-2D9B-48BC-AEB0-10D029B6C818}"/>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a:extLst>
            <a:ext uri="{FF2B5EF4-FFF2-40B4-BE49-F238E27FC236}">
              <a16:creationId xmlns:a16="http://schemas.microsoft.com/office/drawing/2014/main" id="{D97047BC-1E21-4716-9486-209788A84902}"/>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a:extLst>
            <a:ext uri="{FF2B5EF4-FFF2-40B4-BE49-F238E27FC236}">
              <a16:creationId xmlns:a16="http://schemas.microsoft.com/office/drawing/2014/main" id="{831B040C-CAFB-4790-A8B0-826283DA382D}"/>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34A17B07-5FA7-40FA-82C5-A606A586BA3C}"/>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8DE18E77-7C38-46FA-BE4D-68C18FC3A5AE}"/>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81DF3754-7693-4526-884B-60ACAED56F1E}"/>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4DE43349-0CFF-43F3-82AF-5C995C3C564C}"/>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78B730AD-A281-4184-8CED-EA0CD3D796EE}"/>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380AA18D-8071-4D68-A60C-E8E29409F62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F58C3F4-BC53-45C9-BFAD-6C3D0C0DB35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44F7BBF-7DBE-47D6-A5D7-6F2214A6C5F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1BD3F12-D8B5-4690-9B9E-6C4205226C3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43A44524-55B4-4042-963C-CED3A5270B1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6B498E0-DD90-41F4-B3B8-3C1663F665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DCF84FB-D8A6-404B-884D-9482790F03E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F985EC2-D13F-42F9-84D5-81B173F18EC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BE3DAD41-5107-414B-A2EF-62538E2FE9A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F2F434E0-5CF2-49EA-B54E-5DBA2BAA7D2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F0E8850A-C64B-470C-8644-3085091629D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1EC2B36-5962-4558-8906-768833AF2A1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47F0583-6C8F-47E6-ADB0-2941AD75814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本町の将来負担比率は、従前から「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」の状態が続いており、地方債残高を上回る基準財政需要額算入見込額を計上できていることが大きな要因となっている。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中期財政計画において、基金を活用し財政運営を行っていくこととしており、充当可能基金が目減りしていくことが予想されるため、今後も経常的経費の縮減を進めるとともに、ふるさと納税寄付金など自主財源の確保について積極的に取り組む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CC10389-EE16-4B6B-89D8-DE91D0105CF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35A165A9-B8C3-40EC-8704-8B7DA13A049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FE4C2E74-3608-4901-82A6-D73517B3194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2C58616-C866-48E0-A318-D02E1B41BB5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C7E498E5-27F6-4AA7-AE7B-78CE1B369D5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38D8B78-159F-44FE-AD2E-EE485DCB724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AEACAD64-B3D8-40C7-A539-C347AC9824D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63A2FCF3-F5B9-4F48-97FE-141521AF021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88FA0DC6-4D0B-4694-9C04-CD61F879A6F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C3D200C6-843F-4457-AECC-CCF32633789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58E8545-9975-4E64-B323-C73B42E790F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99BC10C7-29AD-47D6-8543-9555AE0A93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2C10929C-B4C5-4655-A320-5AB17ABEC10D}"/>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499B9C7F-06FB-495A-AF33-B96DC95AA5F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3029503-CFB0-4399-B049-57118752D25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FF858DB-FA3D-4524-A1E4-C8BB0FA7870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3CDFE67-6217-49F6-8044-093795FD3C0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BF0D5722-F509-49D5-AA17-B357D9A12B51}"/>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A1A185E6-6E4E-48F3-B94E-A7CED521FC5D}"/>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97DF5CD-9D0E-4C8E-A7EE-CECFA6552ACF}"/>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84E7CA22-4E67-441F-AF93-6479463BEB0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8B15092C-1022-418C-8DA7-18AE9D2B8C3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9B930A77-2168-42AA-9CFE-D785A6B32FB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790657E1-BD0F-4453-98BC-2A4BC8A5C574}"/>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70A6D52A-40CE-421C-9397-2F3E713F8662}"/>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7A68B7FB-068F-4721-9B4C-293B92F17C6C}"/>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DC4C4A46-8FEC-4FDA-A664-EBDF52A1C93A}"/>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7DAFDA6B-C2DB-48DD-B27C-206AFB170366}"/>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B24E47C7-F81A-4113-AC0C-7663461240AC}"/>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FD371D98-9DA6-42F3-8F64-0513C9C93F1E}"/>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651B7161-F3FB-4C10-B29C-A2CEF702511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BBDAE4AC-2AE9-4711-A526-0293BF106B8E}"/>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7BFA253-AA3F-4734-91C1-F77D2937315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F14EC92-A08B-4060-8C56-F63B7D9C4C6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9E635B9-C184-4958-A595-5DC4BC60F88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A6630BB-F208-45C2-B697-0C50369FD48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1967CB3-1C33-4AC6-803B-CE7B5F33484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類似団体平均をやや上回る状況にあり、前年度と比べ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ポイント増加している。職員数は</a:t>
          </a:r>
          <a:r>
            <a:rPr kumimoji="1" lang="en-US" altLang="ja-JP" sz="1200">
              <a:latin typeface="ＭＳ Ｐゴシック" panose="020B0600070205080204" pitchFamily="50" charset="-128"/>
              <a:ea typeface="ＭＳ Ｐゴシック" panose="020B0600070205080204" pitchFamily="50" charset="-128"/>
            </a:rPr>
            <a:t>163</a:t>
          </a:r>
          <a:r>
            <a:rPr kumimoji="1" lang="ja-JP" altLang="en-US" sz="1200">
              <a:latin typeface="ＭＳ Ｐゴシック" panose="020B0600070205080204" pitchFamily="50" charset="-128"/>
              <a:ea typeface="ＭＳ Ｐゴシック" panose="020B0600070205080204" pitchFamily="50" charset="-128"/>
            </a:rPr>
            <a:t>名から</a:t>
          </a:r>
          <a:r>
            <a:rPr kumimoji="1" lang="en-US" altLang="ja-JP" sz="1200">
              <a:latin typeface="ＭＳ Ｐゴシック" panose="020B0600070205080204" pitchFamily="50" charset="-128"/>
              <a:ea typeface="ＭＳ Ｐゴシック" panose="020B0600070205080204" pitchFamily="50" charset="-128"/>
            </a:rPr>
            <a:t>162</a:t>
          </a:r>
          <a:r>
            <a:rPr kumimoji="1" lang="ja-JP" altLang="en-US" sz="1200">
              <a:latin typeface="ＭＳ Ｐゴシック" panose="020B0600070205080204" pitchFamily="50" charset="-128"/>
              <a:ea typeface="ＭＳ Ｐゴシック" panose="020B0600070205080204" pitchFamily="50" charset="-128"/>
            </a:rPr>
            <a:t>名に減少しているものの、地域おこし協力隊員の増加や消防団員の報酬額引き上げが要因のひとつとなっていると考えられる。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今後も職員数の適正管理を行うとともに、一般廃棄物処理業務や消防業務など一部事務組合で行っているものもあるため、これらを含めた人件費関係経費全体について抑制を図る必要がある。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72390</xdr:rowOff>
    </xdr:from>
    <xdr:to>
      <xdr:col>15</xdr:col>
      <xdr:colOff>149225</xdr:colOff>
      <xdr:row>37</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燃料費高騰などの影響で前年度と比べて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ポイント上昇しているが、令和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年度以降、類似団体平均を大きく下回る状況となっている。これは、他団体と比べて会計年度任用職員が多く人件費の占める割合が高いことが要因のひとつと考えられる。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経常経費の物件費については、電算委託料や光熱水費などが主なものなっており、燃料高騰の影響もあることから経費圧縮も限界にきている状況にあり、これ以上の大幅な改善は期待できない。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3844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50800</xdr:rowOff>
    </xdr:from>
    <xdr:to>
      <xdr:col>78</xdr:col>
      <xdr:colOff>69850</xdr:colOff>
      <xdr:row>13</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279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50800</xdr:rowOff>
    </xdr:from>
    <xdr:to>
      <xdr:col>73</xdr:col>
      <xdr:colOff>180975</xdr:colOff>
      <xdr:row>16</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7965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57150</xdr:rowOff>
    </xdr:from>
    <xdr:to>
      <xdr:col>82</xdr:col>
      <xdr:colOff>158750</xdr:colOff>
      <xdr:row>14</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73677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0</xdr:rowOff>
    </xdr:from>
    <xdr:to>
      <xdr:col>74</xdr:col>
      <xdr:colOff>31750</xdr:colOff>
      <xdr:row>13</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児童数の減少に伴い児童手当給付金や私立認定こども園運営費が減少している。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類似団体平均は下回っているものの、今後も財政運営への負担を軽減できるよう、新たな魅力づくり、地場産業活性化など財政基盤の強化に努めていきたい。</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121557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ポイント増加しているものの、類似団体平均を若干下回っている状況である。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後期高齢者医療事業特別会計に対する繰出金が増加していることが主な要因と考えられ、引き続き健康維持等の事業実施により、社会保障費の抑制に努める必要がある。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706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95976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7065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95976</xdr:rowOff>
    </xdr:from>
    <xdr:to>
      <xdr:col>73</xdr:col>
      <xdr:colOff>180975</xdr:colOff>
      <xdr:row>57</xdr:row>
      <xdr:rowOff>135165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686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135165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012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58981</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156953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ポイント増加しており、依然として県平均、類似団体平均を大きく上回っている状況である。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において割合として大きく占めている経費は、小豆島中央病院企業団や小豆地区広域行政事務組合に対する負担金等である。旧病院の建設残債を普通会計が継承し、その債務に対する負担を全て普通会計が負担しており、また、小豆地区広域行政事務組合においてゴミ中間処理施設の整備が開始したため、同程度の状況が続くと見込ま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46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146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78994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78994</xdr:rowOff>
    </xdr:from>
    <xdr:to>
      <xdr:col>69</xdr:col>
      <xdr:colOff>92075</xdr:colOff>
      <xdr:row>40</xdr:row>
      <xdr:rowOff>17272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7655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137922</xdr:rowOff>
    </xdr:from>
    <xdr:to>
      <xdr:col>65</xdr:col>
      <xdr:colOff>53975</xdr:colOff>
      <xdr:row>40</xdr:row>
      <xdr:rowOff>68072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52849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内海中学校改修事業に係る地方債の償還が終了するなどにより、公債費は減少しているものの、類似団体平均については依然として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ポイント上回る状況となっている。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低利での借入れを実施できている状況ではあるが、学校再編事業や更新住宅整備事業など大型事業を予定していることから、事業費の精査や有利な地方債の活用に努めていきたい。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経常収支比率の悪化に比例して、本指標についても前年度と比べて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ポイントの悪化となっており、類似団体の平均値となっている。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しかしながら補助費等については、類似団体平均や県平均を上回っている状況にあることから、一部事務組合への負担金を含めた経費について削減を進めていきたい。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また、各種団体補助金については、補助や助成のあり方を見直し、費用対効果の低い補助金等の廃止や補助基準を明確にするなど透明性を確保していくことで、推移の維持に努めたい。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67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78</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067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79</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429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80</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6029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123775</xdr:rowOff>
    </xdr:from>
    <xdr:to>
      <xdr:col>29</xdr:col>
      <xdr:colOff>127000</xdr:colOff>
      <xdr:row>15</xdr:row>
      <xdr:rowOff>145808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43150"/>
          <a:ext cx="647700" cy="22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145808</xdr:rowOff>
    </xdr:from>
    <xdr:to>
      <xdr:col>26</xdr:col>
      <xdr:colOff>50800</xdr:colOff>
      <xdr:row>15</xdr:row>
      <xdr:rowOff>163954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765183"/>
          <a:ext cx="698500" cy="1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163954</xdr:rowOff>
    </xdr:from>
    <xdr:to>
      <xdr:col>22</xdr:col>
      <xdr:colOff>114300</xdr:colOff>
      <xdr:row>16</xdr:row>
      <xdr:rowOff>63663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83329"/>
          <a:ext cx="698500" cy="71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40560</xdr:rowOff>
    </xdr:from>
    <xdr:to>
      <xdr:col>18</xdr:col>
      <xdr:colOff>177800</xdr:colOff>
      <xdr:row>16</xdr:row>
      <xdr:rowOff>63663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831385"/>
          <a:ext cx="698500" cy="2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72975</xdr:rowOff>
    </xdr:from>
    <xdr:to>
      <xdr:col>29</xdr:col>
      <xdr:colOff>177800</xdr:colOff>
      <xdr:row>16</xdr:row>
      <xdr:rowOff>3125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9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89502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95008</xdr:rowOff>
    </xdr:from>
    <xdr:to>
      <xdr:col>26</xdr:col>
      <xdr:colOff>101600</xdr:colOff>
      <xdr:row>16</xdr:row>
      <xdr:rowOff>25158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1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35335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8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113154</xdr:rowOff>
    </xdr:from>
    <xdr:to>
      <xdr:col>22</xdr:col>
      <xdr:colOff>165100</xdr:colOff>
      <xdr:row>16</xdr:row>
      <xdr:rowOff>43304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73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53481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0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12863</xdr:rowOff>
    </xdr:from>
    <xdr:to>
      <xdr:col>19</xdr:col>
      <xdr:colOff>38100</xdr:colOff>
      <xdr:row>16</xdr:row>
      <xdr:rowOff>114463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124640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161210</xdr:rowOff>
    </xdr:from>
    <xdr:to>
      <xdr:col>15</xdr:col>
      <xdr:colOff>101600</xdr:colOff>
      <xdr:row>16</xdr:row>
      <xdr:rowOff>91360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78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101537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160642</xdr:rowOff>
    </xdr:from>
    <xdr:to>
      <xdr:col>29</xdr:col>
      <xdr:colOff>127000</xdr:colOff>
      <xdr:row>35</xdr:row>
      <xdr:rowOff>177044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70992"/>
          <a:ext cx="6477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154242</xdr:rowOff>
    </xdr:from>
    <xdr:to>
      <xdr:col>26</xdr:col>
      <xdr:colOff>50800</xdr:colOff>
      <xdr:row>35</xdr:row>
      <xdr:rowOff>160642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4592"/>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154242</xdr:rowOff>
    </xdr:from>
    <xdr:to>
      <xdr:col>22</xdr:col>
      <xdr:colOff>114300</xdr:colOff>
      <xdr:row>35</xdr:row>
      <xdr:rowOff>213906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4592"/>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201467</xdr:rowOff>
    </xdr:from>
    <xdr:to>
      <xdr:col>18</xdr:col>
      <xdr:colOff>177800</xdr:colOff>
      <xdr:row>35</xdr:row>
      <xdr:rowOff>213906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1817"/>
          <a:ext cx="698500" cy="1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126244</xdr:rowOff>
    </xdr:from>
    <xdr:to>
      <xdr:col>29</xdr:col>
      <xdr:colOff>177800</xdr:colOff>
      <xdr:row>35</xdr:row>
      <xdr:rowOff>227844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98321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109842</xdr:rowOff>
    </xdr:from>
    <xdr:to>
      <xdr:col>26</xdr:col>
      <xdr:colOff>101600</xdr:colOff>
      <xdr:row>35</xdr:row>
      <xdr:rowOff>211442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196219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0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103442</xdr:rowOff>
    </xdr:from>
    <xdr:to>
      <xdr:col>22</xdr:col>
      <xdr:colOff>165100</xdr:colOff>
      <xdr:row>35</xdr:row>
      <xdr:rowOff>205042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189819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163106</xdr:rowOff>
    </xdr:from>
    <xdr:to>
      <xdr:col>19</xdr:col>
      <xdr:colOff>38100</xdr:colOff>
      <xdr:row>35</xdr:row>
      <xdr:rowOff>264706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249483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150667</xdr:rowOff>
    </xdr:from>
    <xdr:to>
      <xdr:col>15</xdr:col>
      <xdr:colOff>101600</xdr:colOff>
      <xdr:row>35</xdr:row>
      <xdr:rowOff>252267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237044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63603</xdr:rowOff>
    </xdr:from>
    <xdr:to>
      <xdr:col>24</xdr:col>
      <xdr:colOff>63500</xdr:colOff>
      <xdr:row>35</xdr:row>
      <xdr:rowOff>78572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64353"/>
          <a:ext cx="8382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78572</xdr:rowOff>
    </xdr:from>
    <xdr:to>
      <xdr:col>19</xdr:col>
      <xdr:colOff>177800</xdr:colOff>
      <xdr:row>35</xdr:row>
      <xdr:rowOff>89385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79322"/>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89385</xdr:rowOff>
    </xdr:from>
    <xdr:to>
      <xdr:col>15</xdr:col>
      <xdr:colOff>50800</xdr:colOff>
      <xdr:row>36</xdr:row>
      <xdr:rowOff>33305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90135"/>
          <a:ext cx="8890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27851</xdr:rowOff>
    </xdr:from>
    <xdr:to>
      <xdr:col>10</xdr:col>
      <xdr:colOff>114300</xdr:colOff>
      <xdr:row>36</xdr:row>
      <xdr:rowOff>33305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0005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12803</xdr:rowOff>
    </xdr:from>
    <xdr:to>
      <xdr:col>24</xdr:col>
      <xdr:colOff>114300</xdr:colOff>
      <xdr:row>35</xdr:row>
      <xdr:rowOff>114403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35680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27772</xdr:rowOff>
    </xdr:from>
    <xdr:to>
      <xdr:col>20</xdr:col>
      <xdr:colOff>38100</xdr:colOff>
      <xdr:row>35</xdr:row>
      <xdr:rowOff>129372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145899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38585</xdr:rowOff>
    </xdr:from>
    <xdr:to>
      <xdr:col>15</xdr:col>
      <xdr:colOff>101600</xdr:colOff>
      <xdr:row>35</xdr:row>
      <xdr:rowOff>140185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156712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153955</xdr:rowOff>
    </xdr:from>
    <xdr:to>
      <xdr:col>10</xdr:col>
      <xdr:colOff>165100</xdr:colOff>
      <xdr:row>36</xdr:row>
      <xdr:rowOff>84105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100632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148501</xdr:rowOff>
    </xdr:from>
    <xdr:to>
      <xdr:col>6</xdr:col>
      <xdr:colOff>38100</xdr:colOff>
      <xdr:row>36</xdr:row>
      <xdr:rowOff>78651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95178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9302</xdr:rowOff>
    </xdr:from>
    <xdr:to>
      <xdr:col>24</xdr:col>
      <xdr:colOff>63500</xdr:colOff>
      <xdr:row>56</xdr:row>
      <xdr:rowOff>60627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10502"/>
          <a:ext cx="8382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60627</xdr:rowOff>
    </xdr:from>
    <xdr:to>
      <xdr:col>19</xdr:col>
      <xdr:colOff>177800</xdr:colOff>
      <xdr:row>56</xdr:row>
      <xdr:rowOff>106375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61827"/>
          <a:ext cx="889000" cy="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59686</xdr:rowOff>
    </xdr:from>
    <xdr:to>
      <xdr:col>15</xdr:col>
      <xdr:colOff>50800</xdr:colOff>
      <xdr:row>56</xdr:row>
      <xdr:rowOff>106375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60886"/>
          <a:ext cx="8890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59686</xdr:rowOff>
    </xdr:from>
    <xdr:to>
      <xdr:col>10</xdr:col>
      <xdr:colOff>114300</xdr:colOff>
      <xdr:row>56</xdr:row>
      <xdr:rowOff>63544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60886"/>
          <a:ext cx="889000" cy="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129952</xdr:rowOff>
    </xdr:from>
    <xdr:to>
      <xdr:col>24</xdr:col>
      <xdr:colOff>114300</xdr:colOff>
      <xdr:row>56</xdr:row>
      <xdr:rowOff>60102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108379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3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9827</xdr:rowOff>
    </xdr:from>
    <xdr:to>
      <xdr:col>20</xdr:col>
      <xdr:colOff>38100</xdr:colOff>
      <xdr:row>56</xdr:row>
      <xdr:rowOff>111427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102554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55575</xdr:rowOff>
    </xdr:from>
    <xdr:to>
      <xdr:col>15</xdr:col>
      <xdr:colOff>101600</xdr:colOff>
      <xdr:row>56</xdr:row>
      <xdr:rowOff>157175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148302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8886</xdr:rowOff>
    </xdr:from>
    <xdr:to>
      <xdr:col>10</xdr:col>
      <xdr:colOff>165100</xdr:colOff>
      <xdr:row>56</xdr:row>
      <xdr:rowOff>110486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101613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12744</xdr:rowOff>
    </xdr:from>
    <xdr:to>
      <xdr:col>6</xdr:col>
      <xdr:colOff>38100</xdr:colOff>
      <xdr:row>56</xdr:row>
      <xdr:rowOff>114344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130871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166179</xdr:rowOff>
    </xdr:from>
    <xdr:to>
      <xdr:col>24</xdr:col>
      <xdr:colOff>63500</xdr:colOff>
      <xdr:row>78</xdr:row>
      <xdr:rowOff>9283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67829"/>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166179</xdr:rowOff>
    </xdr:from>
    <xdr:to>
      <xdr:col>19</xdr:col>
      <xdr:colOff>177800</xdr:colOff>
      <xdr:row>78</xdr:row>
      <xdr:rowOff>24943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7829"/>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24943</xdr:rowOff>
    </xdr:from>
    <xdr:to>
      <xdr:col>15</xdr:col>
      <xdr:colOff>50800</xdr:colOff>
      <xdr:row>78</xdr:row>
      <xdr:rowOff>60376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9804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60376</xdr:rowOff>
    </xdr:from>
    <xdr:to>
      <xdr:col>10</xdr:col>
      <xdr:colOff>114300</xdr:colOff>
      <xdr:row>78</xdr:row>
      <xdr:rowOff>80798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347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129933</xdr:rowOff>
    </xdr:from>
    <xdr:to>
      <xdr:col>24</xdr:col>
      <xdr:colOff>114300</xdr:colOff>
      <xdr:row>78</xdr:row>
      <xdr:rowOff>60083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108360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115379</xdr:rowOff>
    </xdr:from>
    <xdr:to>
      <xdr:col>20</xdr:col>
      <xdr:colOff>38100</xdr:colOff>
      <xdr:row>78</xdr:row>
      <xdr:rowOff>45529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36656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145593</xdr:rowOff>
    </xdr:from>
    <xdr:to>
      <xdr:col>15</xdr:col>
      <xdr:colOff>101600</xdr:colOff>
      <xdr:row>78</xdr:row>
      <xdr:rowOff>75743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66870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9576</xdr:rowOff>
    </xdr:from>
    <xdr:to>
      <xdr:col>10</xdr:col>
      <xdr:colOff>165100</xdr:colOff>
      <xdr:row>78</xdr:row>
      <xdr:rowOff>111176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102303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29998</xdr:rowOff>
    </xdr:from>
    <xdr:to>
      <xdr:col>6</xdr:col>
      <xdr:colOff>38100</xdr:colOff>
      <xdr:row>78</xdr:row>
      <xdr:rowOff>131598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122725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171345</xdr:rowOff>
    </xdr:from>
    <xdr:to>
      <xdr:col>24</xdr:col>
      <xdr:colOff>63500</xdr:colOff>
      <xdr:row>96</xdr:row>
      <xdr:rowOff>78642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459095"/>
          <a:ext cx="838200" cy="7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171345</xdr:rowOff>
    </xdr:from>
    <xdr:to>
      <xdr:col>19</xdr:col>
      <xdr:colOff>177800</xdr:colOff>
      <xdr:row>97</xdr:row>
      <xdr:rowOff>72121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59095"/>
          <a:ext cx="889000" cy="24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72121</xdr:rowOff>
    </xdr:from>
    <xdr:to>
      <xdr:col>15</xdr:col>
      <xdr:colOff>50800</xdr:colOff>
      <xdr:row>97</xdr:row>
      <xdr:rowOff>110243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02771"/>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110243</xdr:rowOff>
    </xdr:from>
    <xdr:to>
      <xdr:col>10</xdr:col>
      <xdr:colOff>114300</xdr:colOff>
      <xdr:row>97</xdr:row>
      <xdr:rowOff>153786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4089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27842</xdr:rowOff>
    </xdr:from>
    <xdr:to>
      <xdr:col>24</xdr:col>
      <xdr:colOff>114300</xdr:colOff>
      <xdr:row>96</xdr:row>
      <xdr:rowOff>129442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6269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120545</xdr:rowOff>
    </xdr:from>
    <xdr:to>
      <xdr:col>20</xdr:col>
      <xdr:colOff>38100</xdr:colOff>
      <xdr:row>96</xdr:row>
      <xdr:rowOff>50695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41822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21321</xdr:rowOff>
    </xdr:from>
    <xdr:to>
      <xdr:col>15</xdr:col>
      <xdr:colOff>101600</xdr:colOff>
      <xdr:row>97</xdr:row>
      <xdr:rowOff>122921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114048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59443</xdr:rowOff>
    </xdr:from>
    <xdr:to>
      <xdr:col>10</xdr:col>
      <xdr:colOff>165100</xdr:colOff>
      <xdr:row>97</xdr:row>
      <xdr:rowOff>161043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152170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102986</xdr:rowOff>
    </xdr:from>
    <xdr:to>
      <xdr:col>6</xdr:col>
      <xdr:colOff>38100</xdr:colOff>
      <xdr:row>98</xdr:row>
      <xdr:rowOff>33136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24263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50295</xdr:rowOff>
    </xdr:from>
    <xdr:to>
      <xdr:col>55</xdr:col>
      <xdr:colOff>0</xdr:colOff>
      <xdr:row>34</xdr:row>
      <xdr:rowOff>156708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79595"/>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54011</xdr:rowOff>
    </xdr:from>
    <xdr:to>
      <xdr:col>50</xdr:col>
      <xdr:colOff>114300</xdr:colOff>
      <xdr:row>34</xdr:row>
      <xdr:rowOff>156708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40411"/>
          <a:ext cx="889000" cy="4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54011</xdr:rowOff>
    </xdr:from>
    <xdr:to>
      <xdr:col>45</xdr:col>
      <xdr:colOff>177800</xdr:colOff>
      <xdr:row>35</xdr:row>
      <xdr:rowOff>135000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40411"/>
          <a:ext cx="889000" cy="5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87241</xdr:rowOff>
    </xdr:from>
    <xdr:to>
      <xdr:col>41</xdr:col>
      <xdr:colOff>50800</xdr:colOff>
      <xdr:row>35</xdr:row>
      <xdr:rowOff>135000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08799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170945</xdr:rowOff>
    </xdr:from>
    <xdr:to>
      <xdr:col>55</xdr:col>
      <xdr:colOff>50800</xdr:colOff>
      <xdr:row>34</xdr:row>
      <xdr:rowOff>101095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22372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8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105908</xdr:rowOff>
    </xdr:from>
    <xdr:to>
      <xdr:col>50</xdr:col>
      <xdr:colOff>165100</xdr:colOff>
      <xdr:row>35</xdr:row>
      <xdr:rowOff>36058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9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52585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3211</xdr:rowOff>
    </xdr:from>
    <xdr:to>
      <xdr:col>46</xdr:col>
      <xdr:colOff>38100</xdr:colOff>
      <xdr:row>32</xdr:row>
      <xdr:rowOff>104811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4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121338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2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84200</xdr:rowOff>
    </xdr:from>
    <xdr:to>
      <xdr:col>41</xdr:col>
      <xdr:colOff>101600</xdr:colOff>
      <xdr:row>36</xdr:row>
      <xdr:rowOff>14350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30877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86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36441</xdr:rowOff>
    </xdr:from>
    <xdr:to>
      <xdr:col>36</xdr:col>
      <xdr:colOff>165100</xdr:colOff>
      <xdr:row>35</xdr:row>
      <xdr:rowOff>138041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154568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1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169011</xdr:rowOff>
    </xdr:from>
    <xdr:to>
      <xdr:col>55</xdr:col>
      <xdr:colOff>0</xdr:colOff>
      <xdr:row>55</xdr:row>
      <xdr:rowOff>77800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427311"/>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169011</xdr:rowOff>
    </xdr:from>
    <xdr:to>
      <xdr:col>50</xdr:col>
      <xdr:colOff>114300</xdr:colOff>
      <xdr:row>55</xdr:row>
      <xdr:rowOff>22332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427311"/>
          <a:ext cx="889000" cy="2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22332</xdr:rowOff>
    </xdr:from>
    <xdr:to>
      <xdr:col>45</xdr:col>
      <xdr:colOff>177800</xdr:colOff>
      <xdr:row>56</xdr:row>
      <xdr:rowOff>10664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452082"/>
          <a:ext cx="889000" cy="1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10664</xdr:rowOff>
    </xdr:from>
    <xdr:to>
      <xdr:col>41</xdr:col>
      <xdr:colOff>50800</xdr:colOff>
      <xdr:row>56</xdr:row>
      <xdr:rowOff>51017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11864"/>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27000</xdr:rowOff>
    </xdr:from>
    <xdr:to>
      <xdr:col>55</xdr:col>
      <xdr:colOff>50800</xdr:colOff>
      <xdr:row>55</xdr:row>
      <xdr:rowOff>128600</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4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49877</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30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118211</xdr:rowOff>
    </xdr:from>
    <xdr:to>
      <xdr:col>50</xdr:col>
      <xdr:colOff>165100</xdr:colOff>
      <xdr:row>55</xdr:row>
      <xdr:rowOff>48361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3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64888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15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142982</xdr:rowOff>
    </xdr:from>
    <xdr:to>
      <xdr:col>46</xdr:col>
      <xdr:colOff>38100</xdr:colOff>
      <xdr:row>55</xdr:row>
      <xdr:rowOff>73132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89659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7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131314</xdr:rowOff>
    </xdr:from>
    <xdr:to>
      <xdr:col>41</xdr:col>
      <xdr:colOff>101600</xdr:colOff>
      <xdr:row>56</xdr:row>
      <xdr:rowOff>61464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52591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65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217</xdr:rowOff>
    </xdr:from>
    <xdr:to>
      <xdr:col>36</xdr:col>
      <xdr:colOff>165100</xdr:colOff>
      <xdr:row>56</xdr:row>
      <xdr:rowOff>101817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118344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7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38438</xdr:rowOff>
    </xdr:from>
    <xdr:to>
      <xdr:col>55</xdr:col>
      <xdr:colOff>0</xdr:colOff>
      <xdr:row>77</xdr:row>
      <xdr:rowOff>155770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897188"/>
          <a:ext cx="838200" cy="46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38438</xdr:rowOff>
    </xdr:from>
    <xdr:to>
      <xdr:col>50</xdr:col>
      <xdr:colOff>114300</xdr:colOff>
      <xdr:row>75</xdr:row>
      <xdr:rowOff>71600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897188"/>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71600</xdr:rowOff>
    </xdr:from>
    <xdr:to>
      <xdr:col>45</xdr:col>
      <xdr:colOff>177800</xdr:colOff>
      <xdr:row>76</xdr:row>
      <xdr:rowOff>129048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30350"/>
          <a:ext cx="889000" cy="22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129048</xdr:rowOff>
    </xdr:from>
    <xdr:to>
      <xdr:col>41</xdr:col>
      <xdr:colOff>50800</xdr:colOff>
      <xdr:row>78</xdr:row>
      <xdr:rowOff>120193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59248"/>
          <a:ext cx="889000" cy="3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104970</xdr:rowOff>
    </xdr:from>
    <xdr:to>
      <xdr:col>55</xdr:col>
      <xdr:colOff>50800</xdr:colOff>
      <xdr:row>78</xdr:row>
      <xdr:rowOff>35120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127847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159088</xdr:rowOff>
    </xdr:from>
    <xdr:to>
      <xdr:col>50</xdr:col>
      <xdr:colOff>165100</xdr:colOff>
      <xdr:row>75</xdr:row>
      <xdr:rowOff>89238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105765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20800</xdr:rowOff>
    </xdr:from>
    <xdr:to>
      <xdr:col>46</xdr:col>
      <xdr:colOff>38100</xdr:colOff>
      <xdr:row>75</xdr:row>
      <xdr:rowOff>122400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138927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78248</xdr:rowOff>
    </xdr:from>
    <xdr:to>
      <xdr:col>41</xdr:col>
      <xdr:colOff>101600</xdr:colOff>
      <xdr:row>77</xdr:row>
      <xdr:rowOff>8398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24924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69393</xdr:rowOff>
    </xdr:from>
    <xdr:to>
      <xdr:col>36</xdr:col>
      <xdr:colOff>165100</xdr:colOff>
      <xdr:row>78</xdr:row>
      <xdr:rowOff>170993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162120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95864</xdr:rowOff>
    </xdr:from>
    <xdr:to>
      <xdr:col>55</xdr:col>
      <xdr:colOff>0</xdr:colOff>
      <xdr:row>97</xdr:row>
      <xdr:rowOff>158428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55064"/>
          <a:ext cx="838200" cy="2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122579</xdr:rowOff>
    </xdr:from>
    <xdr:to>
      <xdr:col>50</xdr:col>
      <xdr:colOff>114300</xdr:colOff>
      <xdr:row>97</xdr:row>
      <xdr:rowOff>158428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53229"/>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122579</xdr:rowOff>
    </xdr:from>
    <xdr:to>
      <xdr:col>45</xdr:col>
      <xdr:colOff>177800</xdr:colOff>
      <xdr:row>97</xdr:row>
      <xdr:rowOff>142384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53229"/>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164426</xdr:rowOff>
    </xdr:from>
    <xdr:to>
      <xdr:col>41</xdr:col>
      <xdr:colOff>50800</xdr:colOff>
      <xdr:row>97</xdr:row>
      <xdr:rowOff>142384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23626"/>
          <a:ext cx="889000" cy="14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45064</xdr:rowOff>
    </xdr:from>
    <xdr:to>
      <xdr:col>55</xdr:col>
      <xdr:colOff>50800</xdr:colOff>
      <xdr:row>96</xdr:row>
      <xdr:rowOff>146664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67941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107628</xdr:rowOff>
    </xdr:from>
    <xdr:to>
      <xdr:col>50</xdr:col>
      <xdr:colOff>165100</xdr:colOff>
      <xdr:row>98</xdr:row>
      <xdr:rowOff>37778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28905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71779</xdr:rowOff>
    </xdr:from>
    <xdr:to>
      <xdr:col>46</xdr:col>
      <xdr:colOff>38100</xdr:colOff>
      <xdr:row>98</xdr:row>
      <xdr:rowOff>1929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164506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91584</xdr:rowOff>
    </xdr:from>
    <xdr:to>
      <xdr:col>41</xdr:col>
      <xdr:colOff>101600</xdr:colOff>
      <xdr:row>98</xdr:row>
      <xdr:rowOff>21734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12861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113626</xdr:rowOff>
    </xdr:from>
    <xdr:to>
      <xdr:col>36</xdr:col>
      <xdr:colOff>165100</xdr:colOff>
      <xdr:row>97</xdr:row>
      <xdr:rowOff>43776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43841</xdr:rowOff>
    </xdr:from>
    <xdr:to>
      <xdr:col>85</xdr:col>
      <xdr:colOff>127000</xdr:colOff>
      <xdr:row>39</xdr:row>
      <xdr:rowOff>44012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039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42755</xdr:rowOff>
    </xdr:from>
    <xdr:to>
      <xdr:col>81</xdr:col>
      <xdr:colOff>50800</xdr:colOff>
      <xdr:row>39</xdr:row>
      <xdr:rowOff>43841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2930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14142</xdr:rowOff>
    </xdr:from>
    <xdr:to>
      <xdr:col>76</xdr:col>
      <xdr:colOff>114300</xdr:colOff>
      <xdr:row>39</xdr:row>
      <xdr:rowOff>42755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0069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14142</xdr:rowOff>
    </xdr:from>
    <xdr:to>
      <xdr:col>71</xdr:col>
      <xdr:colOff>177800</xdr:colOff>
      <xdr:row>39</xdr:row>
      <xdr:rowOff>25267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0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164662</xdr:rowOff>
    </xdr:from>
    <xdr:to>
      <xdr:col>85</xdr:col>
      <xdr:colOff>177800</xdr:colOff>
      <xdr:row>39</xdr:row>
      <xdr:rowOff>94812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79589</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4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85768</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163405</xdr:rowOff>
    </xdr:from>
    <xdr:to>
      <xdr:col>76</xdr:col>
      <xdr:colOff>165100</xdr:colOff>
      <xdr:row>39</xdr:row>
      <xdr:rowOff>93555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84682</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35333" y="6771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134792</xdr:rowOff>
    </xdr:from>
    <xdr:to>
      <xdr:col>72</xdr:col>
      <xdr:colOff>38100</xdr:colOff>
      <xdr:row>39</xdr:row>
      <xdr:rowOff>64942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56069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145917</xdr:rowOff>
    </xdr:from>
    <xdr:to>
      <xdr:col>67</xdr:col>
      <xdr:colOff>101600</xdr:colOff>
      <xdr:row>39</xdr:row>
      <xdr:rowOff>76067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139768</xdr:rowOff>
    </xdr:from>
    <xdr:to>
      <xdr:col>85</xdr:col>
      <xdr:colOff>127000</xdr:colOff>
      <xdr:row>75</xdr:row>
      <xdr:rowOff>141582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98518"/>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141582</xdr:rowOff>
    </xdr:from>
    <xdr:to>
      <xdr:col>81</xdr:col>
      <xdr:colOff>50800</xdr:colOff>
      <xdr:row>75</xdr:row>
      <xdr:rowOff>170745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00033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170745</xdr:rowOff>
    </xdr:from>
    <xdr:to>
      <xdr:col>76</xdr:col>
      <xdr:colOff>114300</xdr:colOff>
      <xdr:row>76</xdr:row>
      <xdr:rowOff>76141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29495"/>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76141</xdr:rowOff>
    </xdr:from>
    <xdr:to>
      <xdr:col>71</xdr:col>
      <xdr:colOff>177800</xdr:colOff>
      <xdr:row>76</xdr:row>
      <xdr:rowOff>100282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06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88968</xdr:rowOff>
    </xdr:from>
    <xdr:to>
      <xdr:col>85</xdr:col>
      <xdr:colOff>177800</xdr:colOff>
      <xdr:row>76</xdr:row>
      <xdr:rowOff>19118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111845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90782</xdr:rowOff>
    </xdr:from>
    <xdr:to>
      <xdr:col>81</xdr:col>
      <xdr:colOff>101600</xdr:colOff>
      <xdr:row>76</xdr:row>
      <xdr:rowOff>20932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37459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119944</xdr:rowOff>
    </xdr:from>
    <xdr:to>
      <xdr:col>76</xdr:col>
      <xdr:colOff>165100</xdr:colOff>
      <xdr:row>76</xdr:row>
      <xdr:rowOff>50093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78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66621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25341</xdr:rowOff>
    </xdr:from>
    <xdr:to>
      <xdr:col>72</xdr:col>
      <xdr:colOff>38100</xdr:colOff>
      <xdr:row>76</xdr:row>
      <xdr:rowOff>126941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143469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49482</xdr:rowOff>
    </xdr:from>
    <xdr:to>
      <xdr:col>67</xdr:col>
      <xdr:colOff>101600</xdr:colOff>
      <xdr:row>76</xdr:row>
      <xdr:rowOff>151082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167608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90593</xdr:rowOff>
    </xdr:from>
    <xdr:to>
      <xdr:col>85</xdr:col>
      <xdr:colOff>127000</xdr:colOff>
      <xdr:row>97</xdr:row>
      <xdr:rowOff>142402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21243"/>
          <a:ext cx="838200" cy="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90593</xdr:rowOff>
    </xdr:from>
    <xdr:to>
      <xdr:col>81</xdr:col>
      <xdr:colOff>50800</xdr:colOff>
      <xdr:row>98</xdr:row>
      <xdr:rowOff>14486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21243"/>
          <a:ext cx="889000" cy="9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2846</xdr:rowOff>
    </xdr:from>
    <xdr:to>
      <xdr:col>76</xdr:col>
      <xdr:colOff>114300</xdr:colOff>
      <xdr:row>98</xdr:row>
      <xdr:rowOff>14486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04946"/>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2846</xdr:rowOff>
    </xdr:from>
    <xdr:to>
      <xdr:col>71</xdr:col>
      <xdr:colOff>177800</xdr:colOff>
      <xdr:row>98</xdr:row>
      <xdr:rowOff>110865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04946"/>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91602</xdr:rowOff>
    </xdr:from>
    <xdr:to>
      <xdr:col>85</xdr:col>
      <xdr:colOff>177800</xdr:colOff>
      <xdr:row>98</xdr:row>
      <xdr:rowOff>21752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70029</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39793</xdr:rowOff>
    </xdr:from>
    <xdr:to>
      <xdr:col>81</xdr:col>
      <xdr:colOff>101600</xdr:colOff>
      <xdr:row>97</xdr:row>
      <xdr:rowOff>141393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157920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135136</xdr:rowOff>
    </xdr:from>
    <xdr:to>
      <xdr:col>76</xdr:col>
      <xdr:colOff>165100</xdr:colOff>
      <xdr:row>98</xdr:row>
      <xdr:rowOff>65286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81813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123496</xdr:rowOff>
    </xdr:from>
    <xdr:to>
      <xdr:col>72</xdr:col>
      <xdr:colOff>38100</xdr:colOff>
      <xdr:row>98</xdr:row>
      <xdr:rowOff>53646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70173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60065</xdr:rowOff>
    </xdr:from>
    <xdr:to>
      <xdr:col>67</xdr:col>
      <xdr:colOff>101600</xdr:colOff>
      <xdr:row>98</xdr:row>
      <xdr:rowOff>161665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152792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5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166446</xdr:rowOff>
    </xdr:from>
    <xdr:to>
      <xdr:col>116</xdr:col>
      <xdr:colOff>63500</xdr:colOff>
      <xdr:row>39</xdr:row>
      <xdr:rowOff>16332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510096"/>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149072</xdr:rowOff>
    </xdr:from>
    <xdr:to>
      <xdr:col>111</xdr:col>
      <xdr:colOff>177800</xdr:colOff>
      <xdr:row>39</xdr:row>
      <xdr:rowOff>16332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64172"/>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149072</xdr:rowOff>
    </xdr:from>
    <xdr:to>
      <xdr:col>107</xdr:col>
      <xdr:colOff>50800</xdr:colOff>
      <xdr:row>39</xdr:row>
      <xdr:rowOff>3988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664172"/>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3988</xdr:rowOff>
    </xdr:from>
    <xdr:to>
      <xdr:col>102</xdr:col>
      <xdr:colOff>114300</xdr:colOff>
      <xdr:row>39</xdr:row>
      <xdr:rowOff>10084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9053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115646</xdr:rowOff>
    </xdr:from>
    <xdr:to>
      <xdr:col>116</xdr:col>
      <xdr:colOff>114300</xdr:colOff>
      <xdr:row>38</xdr:row>
      <xdr:rowOff>45796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138523</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136982</xdr:rowOff>
    </xdr:from>
    <xdr:to>
      <xdr:col>112</xdr:col>
      <xdr:colOff>38100</xdr:colOff>
      <xdr:row>39</xdr:row>
      <xdr:rowOff>67132</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58259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98272</xdr:rowOff>
    </xdr:from>
    <xdr:to>
      <xdr:col>107</xdr:col>
      <xdr:colOff>101600</xdr:colOff>
      <xdr:row>39</xdr:row>
      <xdr:rowOff>28422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19549</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70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124638</xdr:rowOff>
    </xdr:from>
    <xdr:to>
      <xdr:col>102</xdr:col>
      <xdr:colOff>165100</xdr:colOff>
      <xdr:row>39</xdr:row>
      <xdr:rowOff>54788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45915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130734</xdr:rowOff>
    </xdr:from>
    <xdr:to>
      <xdr:col>98</xdr:col>
      <xdr:colOff>38100</xdr:colOff>
      <xdr:row>39</xdr:row>
      <xdr:rowOff>60884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52011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30178</xdr:rowOff>
    </xdr:from>
    <xdr:to>
      <xdr:col>116</xdr:col>
      <xdr:colOff>63500</xdr:colOff>
      <xdr:row>57</xdr:row>
      <xdr:rowOff>39893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9802828"/>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30178</xdr:rowOff>
    </xdr:from>
    <xdr:to>
      <xdr:col>111</xdr:col>
      <xdr:colOff>177800</xdr:colOff>
      <xdr:row>57</xdr:row>
      <xdr:rowOff>64879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802828"/>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80904</xdr:rowOff>
    </xdr:from>
    <xdr:to>
      <xdr:col>107</xdr:col>
      <xdr:colOff>50800</xdr:colOff>
      <xdr:row>57</xdr:row>
      <xdr:rowOff>64879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9682104"/>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80904</xdr:rowOff>
    </xdr:from>
    <xdr:to>
      <xdr:col>102</xdr:col>
      <xdr:colOff>114300</xdr:colOff>
      <xdr:row>57</xdr:row>
      <xdr:rowOff>53770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9682104"/>
          <a:ext cx="889000" cy="1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160543</xdr:rowOff>
    </xdr:from>
    <xdr:to>
      <xdr:col>116</xdr:col>
      <xdr:colOff>114300</xdr:colOff>
      <xdr:row>57</xdr:row>
      <xdr:rowOff>90693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11970</xdr:rowOff>
    </xdr:from>
    <xdr:ext cx="534377"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61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150828</xdr:rowOff>
    </xdr:from>
    <xdr:to>
      <xdr:col>112</xdr:col>
      <xdr:colOff>38100</xdr:colOff>
      <xdr:row>57</xdr:row>
      <xdr:rowOff>80978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7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97505</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5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14079</xdr:rowOff>
    </xdr:from>
    <xdr:to>
      <xdr:col>107</xdr:col>
      <xdr:colOff>101600</xdr:colOff>
      <xdr:row>57</xdr:row>
      <xdr:rowOff>115679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132206</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5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30104</xdr:rowOff>
    </xdr:from>
    <xdr:to>
      <xdr:col>102</xdr:col>
      <xdr:colOff>165100</xdr:colOff>
      <xdr:row>56</xdr:row>
      <xdr:rowOff>131704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6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148231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4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2970</xdr:rowOff>
    </xdr:from>
    <xdr:to>
      <xdr:col>98</xdr:col>
      <xdr:colOff>38100</xdr:colOff>
      <xdr:row>57</xdr:row>
      <xdr:rowOff>104570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7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121097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5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113357</xdr:rowOff>
    </xdr:from>
    <xdr:to>
      <xdr:col>116</xdr:col>
      <xdr:colOff>63500</xdr:colOff>
      <xdr:row>75</xdr:row>
      <xdr:rowOff>151022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72107"/>
          <a:ext cx="8382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146210</xdr:rowOff>
    </xdr:from>
    <xdr:to>
      <xdr:col>111</xdr:col>
      <xdr:colOff>177800</xdr:colOff>
      <xdr:row>75</xdr:row>
      <xdr:rowOff>151022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0496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146210</xdr:rowOff>
    </xdr:from>
    <xdr:to>
      <xdr:col>107</xdr:col>
      <xdr:colOff>50800</xdr:colOff>
      <xdr:row>75</xdr:row>
      <xdr:rowOff>170898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0496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170898</xdr:rowOff>
    </xdr:from>
    <xdr:to>
      <xdr:col>102</xdr:col>
      <xdr:colOff>114300</xdr:colOff>
      <xdr:row>76</xdr:row>
      <xdr:rowOff>19946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02964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62557</xdr:rowOff>
    </xdr:from>
    <xdr:to>
      <xdr:col>116</xdr:col>
      <xdr:colOff>114300</xdr:colOff>
      <xdr:row>75</xdr:row>
      <xdr:rowOff>164157</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85434</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100221</xdr:rowOff>
    </xdr:from>
    <xdr:to>
      <xdr:col>112</xdr:col>
      <xdr:colOff>38100</xdr:colOff>
      <xdr:row>76</xdr:row>
      <xdr:rowOff>30370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58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21499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95410</xdr:rowOff>
    </xdr:from>
    <xdr:to>
      <xdr:col>107</xdr:col>
      <xdr:colOff>101600</xdr:colOff>
      <xdr:row>76</xdr:row>
      <xdr:rowOff>25560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16687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120098</xdr:rowOff>
    </xdr:from>
    <xdr:to>
      <xdr:col>102</xdr:col>
      <xdr:colOff>165100</xdr:colOff>
      <xdr:row>76</xdr:row>
      <xdr:rowOff>50248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140596</xdr:rowOff>
    </xdr:from>
    <xdr:to>
      <xdr:col>98</xdr:col>
      <xdr:colOff>38100</xdr:colOff>
      <xdr:row>76</xdr:row>
      <xdr:rowOff>70746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61873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803,650</a:t>
          </a:r>
          <a:r>
            <a:rPr kumimoji="1" lang="ja-JP" altLang="en-US" sz="1200">
              <a:latin typeface="ＭＳ Ｐゴシック" panose="020B0600070205080204" pitchFamily="50" charset="-128"/>
              <a:ea typeface="ＭＳ Ｐゴシック" panose="020B0600070205080204" pitchFamily="50" charset="-128"/>
            </a:rPr>
            <a:t>円となっており、対前年度比</a:t>
          </a:r>
          <a:r>
            <a:rPr kumimoji="1" lang="en-US" altLang="ja-JP" sz="1200">
              <a:latin typeface="ＭＳ Ｐゴシック" panose="020B0600070205080204" pitchFamily="50" charset="-128"/>
              <a:ea typeface="ＭＳ Ｐゴシック" panose="020B0600070205080204" pitchFamily="50" charset="-128"/>
            </a:rPr>
            <a:t>7,073</a:t>
          </a:r>
          <a:r>
            <a:rPr kumimoji="1" lang="ja-JP" altLang="en-US" sz="1200">
              <a:latin typeface="ＭＳ Ｐゴシック" panose="020B0600070205080204" pitchFamily="50" charset="-128"/>
              <a:ea typeface="ＭＳ Ｐゴシック" panose="020B0600070205080204" pitchFamily="50" charset="-128"/>
            </a:rPr>
            <a:t>円の増となっている。増減理由等については以下のとおり。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正規職員数は適正管理に基づき減少しているものの会計年度任用職員や地域おこし協力隊員の増加等の理由により若干増加している。物件費については、燃料価格高騰に伴う電気料金等の増加により光熱水費が増加している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の増加は、中間処理施設の事業費増加や一般廃棄物最終処分場整備事業の額確定に伴う国庫補助金の返還金などが発生したことによるものであり、一部事務組合による大型事業の実施等により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扶助費の減少は、前年度に住民税非課税世帯等への各種給付金事業を実施したことによるものである。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についても各種大型事業が実施されていることから類似団体平均を上回っている状況にあるが、小学校長寿命化改修工事により更新整備が増加しているものの、最終処分場整備に係る新規整備分が大きく減少したため全体としては減少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13,616
13,452
95.59
12,018,904
10,942,502
1,002,688
5,814,628
9,493,096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22352</xdr:rowOff>
    </xdr:from>
    <xdr:to>
      <xdr:col>24</xdr:col>
      <xdr:colOff>63500</xdr:colOff>
      <xdr:row>36</xdr:row>
      <xdr:rowOff>34925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455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xdr:rowOff>
    </xdr:from>
    <xdr:to>
      <xdr:col>19</xdr:col>
      <xdr:colOff>177800</xdr:colOff>
      <xdr:row>36</xdr:row>
      <xdr:rowOff>34925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31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145986</xdr:rowOff>
    </xdr:from>
    <xdr:to>
      <xdr:col>15</xdr:col>
      <xdr:colOff>50800</xdr:colOff>
      <xdr:row>36</xdr:row>
      <xdr:rowOff>10922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6736"/>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145986</xdr:rowOff>
    </xdr:from>
    <xdr:to>
      <xdr:col>10</xdr:col>
      <xdr:colOff>114300</xdr:colOff>
      <xdr:row>36</xdr:row>
      <xdr:rowOff>64072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46736"/>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143002</xdr:rowOff>
    </xdr:from>
    <xdr:to>
      <xdr:col>24</xdr:col>
      <xdr:colOff>114300</xdr:colOff>
      <xdr:row>36</xdr:row>
      <xdr:rowOff>73152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155575</xdr:rowOff>
    </xdr:from>
    <xdr:to>
      <xdr:col>20</xdr:col>
      <xdr:colOff>38100</xdr:colOff>
      <xdr:row>36</xdr:row>
      <xdr:rowOff>85725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102252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131572</xdr:rowOff>
    </xdr:from>
    <xdr:to>
      <xdr:col>15</xdr:col>
      <xdr:colOff>101600</xdr:colOff>
      <xdr:row>36</xdr:row>
      <xdr:rowOff>61722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78249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95186</xdr:rowOff>
    </xdr:from>
    <xdr:to>
      <xdr:col>10</xdr:col>
      <xdr:colOff>165100</xdr:colOff>
      <xdr:row>36</xdr:row>
      <xdr:rowOff>25336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13272</xdr:rowOff>
    </xdr:from>
    <xdr:to>
      <xdr:col>6</xdr:col>
      <xdr:colOff>38100</xdr:colOff>
      <xdr:row>36</xdr:row>
      <xdr:rowOff>114872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100809</xdr:rowOff>
    </xdr:from>
    <xdr:to>
      <xdr:col>24</xdr:col>
      <xdr:colOff>63500</xdr:colOff>
      <xdr:row>56</xdr:row>
      <xdr:rowOff>112157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02009"/>
          <a:ext cx="8382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86561</xdr:rowOff>
    </xdr:from>
    <xdr:to>
      <xdr:col>19</xdr:col>
      <xdr:colOff>177800</xdr:colOff>
      <xdr:row>56</xdr:row>
      <xdr:rowOff>100809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16311"/>
          <a:ext cx="889000" cy="18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86561</xdr:rowOff>
    </xdr:from>
    <xdr:to>
      <xdr:col>15</xdr:col>
      <xdr:colOff>50800</xdr:colOff>
      <xdr:row>57</xdr:row>
      <xdr:rowOff>144425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16311"/>
          <a:ext cx="889000" cy="40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69291</xdr:rowOff>
    </xdr:from>
    <xdr:to>
      <xdr:col>10</xdr:col>
      <xdr:colOff>114300</xdr:colOff>
      <xdr:row>57</xdr:row>
      <xdr:rowOff>144425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1941"/>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61357</xdr:rowOff>
    </xdr:from>
    <xdr:to>
      <xdr:col>24</xdr:col>
      <xdr:colOff>114300</xdr:colOff>
      <xdr:row>56</xdr:row>
      <xdr:rowOff>162957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84234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50009</xdr:rowOff>
    </xdr:from>
    <xdr:to>
      <xdr:col>20</xdr:col>
      <xdr:colOff>38100</xdr:colOff>
      <xdr:row>56</xdr:row>
      <xdr:rowOff>151609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168136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2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35761</xdr:rowOff>
    </xdr:from>
    <xdr:to>
      <xdr:col>15</xdr:col>
      <xdr:colOff>101600</xdr:colOff>
      <xdr:row>55</xdr:row>
      <xdr:rowOff>137361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128488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93625</xdr:rowOff>
    </xdr:from>
    <xdr:to>
      <xdr:col>10</xdr:col>
      <xdr:colOff>165100</xdr:colOff>
      <xdr:row>58</xdr:row>
      <xdr:rowOff>23775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18491</xdr:rowOff>
    </xdr:from>
    <xdr:to>
      <xdr:col>6</xdr:col>
      <xdr:colOff>38100</xdr:colOff>
      <xdr:row>57</xdr:row>
      <xdr:rowOff>120091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136618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100998</xdr:rowOff>
    </xdr:from>
    <xdr:to>
      <xdr:col>24</xdr:col>
      <xdr:colOff>63500</xdr:colOff>
      <xdr:row>75</xdr:row>
      <xdr:rowOff>168785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9748"/>
          <a:ext cx="838200" cy="6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100998</xdr:rowOff>
    </xdr:from>
    <xdr:to>
      <xdr:col>19</xdr:col>
      <xdr:colOff>177800</xdr:colOff>
      <xdr:row>76</xdr:row>
      <xdr:rowOff>132263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9748"/>
          <a:ext cx="889000" cy="20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132263</xdr:rowOff>
    </xdr:from>
    <xdr:to>
      <xdr:col>15</xdr:col>
      <xdr:colOff>50800</xdr:colOff>
      <xdr:row>77</xdr:row>
      <xdr:rowOff>42887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2463"/>
          <a:ext cx="8890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42887</xdr:rowOff>
    </xdr:from>
    <xdr:to>
      <xdr:col>10</xdr:col>
      <xdr:colOff>114300</xdr:colOff>
      <xdr:row>77</xdr:row>
      <xdr:rowOff>64796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4537"/>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117986</xdr:rowOff>
    </xdr:from>
    <xdr:to>
      <xdr:col>24</xdr:col>
      <xdr:colOff>114300</xdr:colOff>
      <xdr:row>76</xdr:row>
      <xdr:rowOff>48137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67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96413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50198</xdr:rowOff>
    </xdr:from>
    <xdr:to>
      <xdr:col>20</xdr:col>
      <xdr:colOff>38100</xdr:colOff>
      <xdr:row>75</xdr:row>
      <xdr:rowOff>151798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142925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81463</xdr:rowOff>
    </xdr:from>
    <xdr:to>
      <xdr:col>15</xdr:col>
      <xdr:colOff>101600</xdr:colOff>
      <xdr:row>77</xdr:row>
      <xdr:rowOff>11613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163537</xdr:rowOff>
    </xdr:from>
    <xdr:to>
      <xdr:col>10</xdr:col>
      <xdr:colOff>165100</xdr:colOff>
      <xdr:row>77</xdr:row>
      <xdr:rowOff>93687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84814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13996</xdr:rowOff>
    </xdr:from>
    <xdr:to>
      <xdr:col>6</xdr:col>
      <xdr:colOff>38100</xdr:colOff>
      <xdr:row>77</xdr:row>
      <xdr:rowOff>115596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106723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137002</xdr:rowOff>
    </xdr:from>
    <xdr:to>
      <xdr:col>24</xdr:col>
      <xdr:colOff>63500</xdr:colOff>
      <xdr:row>95</xdr:row>
      <xdr:rowOff>149704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53302"/>
          <a:ext cx="838200" cy="18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122349</xdr:rowOff>
    </xdr:from>
    <xdr:to>
      <xdr:col>19</xdr:col>
      <xdr:colOff>177800</xdr:colOff>
      <xdr:row>94</xdr:row>
      <xdr:rowOff>137002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23864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122349</xdr:rowOff>
    </xdr:from>
    <xdr:to>
      <xdr:col>15</xdr:col>
      <xdr:colOff>50800</xdr:colOff>
      <xdr:row>94</xdr:row>
      <xdr:rowOff>139550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238649"/>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139550</xdr:rowOff>
    </xdr:from>
    <xdr:to>
      <xdr:col>10</xdr:col>
      <xdr:colOff>114300</xdr:colOff>
      <xdr:row>96</xdr:row>
      <xdr:rowOff>58889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255850"/>
          <a:ext cx="889000" cy="26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98904</xdr:rowOff>
    </xdr:from>
    <xdr:to>
      <xdr:col>24</xdr:col>
      <xdr:colOff>114300</xdr:colOff>
      <xdr:row>96</xdr:row>
      <xdr:rowOff>29054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121781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3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86202</xdr:rowOff>
    </xdr:from>
    <xdr:to>
      <xdr:col>20</xdr:col>
      <xdr:colOff>38100</xdr:colOff>
      <xdr:row>95</xdr:row>
      <xdr:rowOff>16352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32879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597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71549</xdr:rowOff>
    </xdr:from>
    <xdr:to>
      <xdr:col>15</xdr:col>
      <xdr:colOff>101600</xdr:colOff>
      <xdr:row>95</xdr:row>
      <xdr:rowOff>1699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18226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596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88750</xdr:rowOff>
    </xdr:from>
    <xdr:to>
      <xdr:col>10</xdr:col>
      <xdr:colOff>165100</xdr:colOff>
      <xdr:row>95</xdr:row>
      <xdr:rowOff>18900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35427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98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8089</xdr:rowOff>
    </xdr:from>
    <xdr:to>
      <xdr:col>6</xdr:col>
      <xdr:colOff>38100</xdr:colOff>
      <xdr:row>96</xdr:row>
      <xdr:rowOff>109689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126216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115207</xdr:rowOff>
    </xdr:from>
    <xdr:to>
      <xdr:col>55</xdr:col>
      <xdr:colOff>0</xdr:colOff>
      <xdr:row>37</xdr:row>
      <xdr:rowOff>66548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44507"/>
          <a:ext cx="838200" cy="4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115207</xdr:rowOff>
    </xdr:from>
    <xdr:to>
      <xdr:col>50</xdr:col>
      <xdr:colOff>114300</xdr:colOff>
      <xdr:row>34</xdr:row>
      <xdr:rowOff>146558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944507"/>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146558</xdr:rowOff>
    </xdr:from>
    <xdr:to>
      <xdr:col>45</xdr:col>
      <xdr:colOff>177800</xdr:colOff>
      <xdr:row>34</xdr:row>
      <xdr:rowOff>163213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97585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163213</xdr:rowOff>
    </xdr:from>
    <xdr:to>
      <xdr:col>41</xdr:col>
      <xdr:colOff>50800</xdr:colOff>
      <xdr:row>35</xdr:row>
      <xdr:rowOff>8092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992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15748</xdr:rowOff>
    </xdr:from>
    <xdr:to>
      <xdr:col>55</xdr:col>
      <xdr:colOff>50800</xdr:colOff>
      <xdr:row>37</xdr:row>
      <xdr:rowOff>117348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38625</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64407</xdr:rowOff>
    </xdr:from>
    <xdr:to>
      <xdr:col>50</xdr:col>
      <xdr:colOff>165100</xdr:colOff>
      <xdr:row>34</xdr:row>
      <xdr:rowOff>166007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8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11084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6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95758</xdr:rowOff>
    </xdr:from>
    <xdr:to>
      <xdr:col>46</xdr:col>
      <xdr:colOff>38100</xdr:colOff>
      <xdr:row>35</xdr:row>
      <xdr:rowOff>25908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42435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112413</xdr:rowOff>
    </xdr:from>
    <xdr:to>
      <xdr:col>41</xdr:col>
      <xdr:colOff>101600</xdr:colOff>
      <xdr:row>35</xdr:row>
      <xdr:rowOff>42563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59090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1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128742</xdr:rowOff>
    </xdr:from>
    <xdr:to>
      <xdr:col>36</xdr:col>
      <xdr:colOff>165100</xdr:colOff>
      <xdr:row>35</xdr:row>
      <xdr:rowOff>58892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75419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7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118653</xdr:rowOff>
    </xdr:from>
    <xdr:to>
      <xdr:col>55</xdr:col>
      <xdr:colOff>0</xdr:colOff>
      <xdr:row>57</xdr:row>
      <xdr:rowOff>152167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91303"/>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118653</xdr:rowOff>
    </xdr:from>
    <xdr:to>
      <xdr:col>50</xdr:col>
      <xdr:colOff>114300</xdr:colOff>
      <xdr:row>58</xdr:row>
      <xdr:rowOff>25233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91303"/>
          <a:ext cx="889000" cy="7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25233</xdr:rowOff>
    </xdr:from>
    <xdr:to>
      <xdr:col>45</xdr:col>
      <xdr:colOff>177800</xdr:colOff>
      <xdr:row>58</xdr:row>
      <xdr:rowOff>46348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9333"/>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42118</xdr:rowOff>
    </xdr:from>
    <xdr:to>
      <xdr:col>41</xdr:col>
      <xdr:colOff>50800</xdr:colOff>
      <xdr:row>58</xdr:row>
      <xdr:rowOff>46348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6218"/>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101367</xdr:rowOff>
    </xdr:from>
    <xdr:to>
      <xdr:col>55</xdr:col>
      <xdr:colOff>50800</xdr:colOff>
      <xdr:row>58</xdr:row>
      <xdr:rowOff>31517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79794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67853</xdr:rowOff>
    </xdr:from>
    <xdr:to>
      <xdr:col>50</xdr:col>
      <xdr:colOff>165100</xdr:colOff>
      <xdr:row>57</xdr:row>
      <xdr:rowOff>169453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1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145883</xdr:rowOff>
    </xdr:from>
    <xdr:to>
      <xdr:col>46</xdr:col>
      <xdr:colOff>38100</xdr:colOff>
      <xdr:row>58</xdr:row>
      <xdr:rowOff>76033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67160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166998</xdr:rowOff>
    </xdr:from>
    <xdr:to>
      <xdr:col>41</xdr:col>
      <xdr:colOff>101600</xdr:colOff>
      <xdr:row>58</xdr:row>
      <xdr:rowOff>97148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88275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162768</xdr:rowOff>
    </xdr:from>
    <xdr:to>
      <xdr:col>36</xdr:col>
      <xdr:colOff>165100</xdr:colOff>
      <xdr:row>58</xdr:row>
      <xdr:rowOff>92918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84045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153099</xdr:rowOff>
    </xdr:from>
    <xdr:to>
      <xdr:col>55</xdr:col>
      <xdr:colOff>0</xdr:colOff>
      <xdr:row>77</xdr:row>
      <xdr:rowOff>65494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83299"/>
          <a:ext cx="838200" cy="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127203</xdr:rowOff>
    </xdr:from>
    <xdr:to>
      <xdr:col>50</xdr:col>
      <xdr:colOff>114300</xdr:colOff>
      <xdr:row>77</xdr:row>
      <xdr:rowOff>65494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57403"/>
          <a:ext cx="889000" cy="1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127203</xdr:rowOff>
    </xdr:from>
    <xdr:to>
      <xdr:col>45</xdr:col>
      <xdr:colOff>177800</xdr:colOff>
      <xdr:row>77</xdr:row>
      <xdr:rowOff>140805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7403"/>
          <a:ext cx="889000" cy="18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140805</xdr:rowOff>
    </xdr:from>
    <xdr:to>
      <xdr:col>41</xdr:col>
      <xdr:colOff>50800</xdr:colOff>
      <xdr:row>78</xdr:row>
      <xdr:rowOff>11595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2455"/>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102299</xdr:rowOff>
    </xdr:from>
    <xdr:to>
      <xdr:col>55</xdr:col>
      <xdr:colOff>50800</xdr:colOff>
      <xdr:row>77</xdr:row>
      <xdr:rowOff>32449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125176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14694</xdr:rowOff>
    </xdr:from>
    <xdr:to>
      <xdr:col>50</xdr:col>
      <xdr:colOff>165100</xdr:colOff>
      <xdr:row>77</xdr:row>
      <xdr:rowOff>116294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107421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76403</xdr:rowOff>
    </xdr:from>
    <xdr:to>
      <xdr:col>46</xdr:col>
      <xdr:colOff>38100</xdr:colOff>
      <xdr:row>77</xdr:row>
      <xdr:rowOff>6553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23080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90005</xdr:rowOff>
    </xdr:from>
    <xdr:to>
      <xdr:col>41</xdr:col>
      <xdr:colOff>101600</xdr:colOff>
      <xdr:row>78</xdr:row>
      <xdr:rowOff>20155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36682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132245</xdr:rowOff>
    </xdr:from>
    <xdr:to>
      <xdr:col>36</xdr:col>
      <xdr:colOff>165100</xdr:colOff>
      <xdr:row>78</xdr:row>
      <xdr:rowOff>62395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78922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151267</xdr:rowOff>
    </xdr:from>
    <xdr:to>
      <xdr:col>55</xdr:col>
      <xdr:colOff>0</xdr:colOff>
      <xdr:row>96</xdr:row>
      <xdr:rowOff>52809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39017"/>
          <a:ext cx="838200" cy="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52809</xdr:rowOff>
    </xdr:from>
    <xdr:to>
      <xdr:col>50</xdr:col>
      <xdr:colOff>114300</xdr:colOff>
      <xdr:row>96</xdr:row>
      <xdr:rowOff>64646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12009"/>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64646</xdr:rowOff>
    </xdr:from>
    <xdr:to>
      <xdr:col>45</xdr:col>
      <xdr:colOff>177800</xdr:colOff>
      <xdr:row>96</xdr:row>
      <xdr:rowOff>107445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23846"/>
          <a:ext cx="8890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100952</xdr:rowOff>
    </xdr:from>
    <xdr:to>
      <xdr:col>41</xdr:col>
      <xdr:colOff>50800</xdr:colOff>
      <xdr:row>96</xdr:row>
      <xdr:rowOff>107445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6015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100467</xdr:rowOff>
    </xdr:from>
    <xdr:to>
      <xdr:col>55</xdr:col>
      <xdr:colOff>50800</xdr:colOff>
      <xdr:row>96</xdr:row>
      <xdr:rowOff>30617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123344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2009</xdr:rowOff>
    </xdr:from>
    <xdr:to>
      <xdr:col>50</xdr:col>
      <xdr:colOff>165100</xdr:colOff>
      <xdr:row>96</xdr:row>
      <xdr:rowOff>103609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94736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13846</xdr:rowOff>
    </xdr:from>
    <xdr:to>
      <xdr:col>46</xdr:col>
      <xdr:colOff>38100</xdr:colOff>
      <xdr:row>96</xdr:row>
      <xdr:rowOff>115446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106573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56645</xdr:rowOff>
    </xdr:from>
    <xdr:to>
      <xdr:col>41</xdr:col>
      <xdr:colOff>101600</xdr:colOff>
      <xdr:row>96</xdr:row>
      <xdr:rowOff>158245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149372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50152</xdr:rowOff>
    </xdr:from>
    <xdr:to>
      <xdr:col>36</xdr:col>
      <xdr:colOff>165100</xdr:colOff>
      <xdr:row>96</xdr:row>
      <xdr:rowOff>151752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142879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163540</xdr:rowOff>
    </xdr:from>
    <xdr:to>
      <xdr:col>85</xdr:col>
      <xdr:colOff>127000</xdr:colOff>
      <xdr:row>36</xdr:row>
      <xdr:rowOff>74353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64290"/>
          <a:ext cx="8382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74353</xdr:rowOff>
    </xdr:from>
    <xdr:to>
      <xdr:col>81</xdr:col>
      <xdr:colOff>50800</xdr:colOff>
      <xdr:row>36</xdr:row>
      <xdr:rowOff>77308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655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77308</xdr:rowOff>
    </xdr:from>
    <xdr:to>
      <xdr:col>76</xdr:col>
      <xdr:colOff>114300</xdr:colOff>
      <xdr:row>36</xdr:row>
      <xdr:rowOff>110766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49508"/>
          <a:ext cx="8890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33646</xdr:rowOff>
    </xdr:from>
    <xdr:to>
      <xdr:col>71</xdr:col>
      <xdr:colOff>177800</xdr:colOff>
      <xdr:row>36</xdr:row>
      <xdr:rowOff>110766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05846"/>
          <a:ext cx="889000" cy="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112740</xdr:rowOff>
    </xdr:from>
    <xdr:to>
      <xdr:col>85</xdr:col>
      <xdr:colOff>177800</xdr:colOff>
      <xdr:row>36</xdr:row>
      <xdr:rowOff>42890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135617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23553</xdr:rowOff>
    </xdr:from>
    <xdr:to>
      <xdr:col>81</xdr:col>
      <xdr:colOff>101600</xdr:colOff>
      <xdr:row>36</xdr:row>
      <xdr:rowOff>125153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141680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26508</xdr:rowOff>
    </xdr:from>
    <xdr:to>
      <xdr:col>76</xdr:col>
      <xdr:colOff>165100</xdr:colOff>
      <xdr:row>36</xdr:row>
      <xdr:rowOff>128108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144635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59966</xdr:rowOff>
    </xdr:from>
    <xdr:to>
      <xdr:col>72</xdr:col>
      <xdr:colOff>38100</xdr:colOff>
      <xdr:row>36</xdr:row>
      <xdr:rowOff>161566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154296</xdr:rowOff>
    </xdr:from>
    <xdr:to>
      <xdr:col>67</xdr:col>
      <xdr:colOff>101600</xdr:colOff>
      <xdr:row>36</xdr:row>
      <xdr:rowOff>84446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100973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142370</xdr:rowOff>
    </xdr:from>
    <xdr:to>
      <xdr:col>85</xdr:col>
      <xdr:colOff>127000</xdr:colOff>
      <xdr:row>56</xdr:row>
      <xdr:rowOff>157631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72120"/>
          <a:ext cx="838200" cy="18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132805</xdr:rowOff>
    </xdr:from>
    <xdr:to>
      <xdr:col>81</xdr:col>
      <xdr:colOff>50800</xdr:colOff>
      <xdr:row>56</xdr:row>
      <xdr:rowOff>157631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34005"/>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132805</xdr:rowOff>
    </xdr:from>
    <xdr:to>
      <xdr:col>76</xdr:col>
      <xdr:colOff>114300</xdr:colOff>
      <xdr:row>57</xdr:row>
      <xdr:rowOff>24883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34005"/>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24006</xdr:rowOff>
    </xdr:from>
    <xdr:to>
      <xdr:col>71</xdr:col>
      <xdr:colOff>177800</xdr:colOff>
      <xdr:row>57</xdr:row>
      <xdr:rowOff>24883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96656"/>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91570</xdr:rowOff>
    </xdr:from>
    <xdr:to>
      <xdr:col>85</xdr:col>
      <xdr:colOff>177800</xdr:colOff>
      <xdr:row>56</xdr:row>
      <xdr:rowOff>21720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114447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106831</xdr:rowOff>
    </xdr:from>
    <xdr:to>
      <xdr:col>81</xdr:col>
      <xdr:colOff>101600</xdr:colOff>
      <xdr:row>57</xdr:row>
      <xdr:rowOff>36981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53508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82005</xdr:rowOff>
    </xdr:from>
    <xdr:to>
      <xdr:col>76</xdr:col>
      <xdr:colOff>165100</xdr:colOff>
      <xdr:row>57</xdr:row>
      <xdr:rowOff>12155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145533</xdr:rowOff>
    </xdr:from>
    <xdr:to>
      <xdr:col>72</xdr:col>
      <xdr:colOff>38100</xdr:colOff>
      <xdr:row>57</xdr:row>
      <xdr:rowOff>75683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144656</xdr:rowOff>
    </xdr:from>
    <xdr:to>
      <xdr:col>67</xdr:col>
      <xdr:colOff>101600</xdr:colOff>
      <xdr:row>57</xdr:row>
      <xdr:rowOff>74806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65933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43841</xdr:rowOff>
    </xdr:from>
    <xdr:to>
      <xdr:col>85</xdr:col>
      <xdr:colOff>127000</xdr:colOff>
      <xdr:row>79</xdr:row>
      <xdr:rowOff>44011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8391"/>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42754</xdr:rowOff>
    </xdr:from>
    <xdr:to>
      <xdr:col>81</xdr:col>
      <xdr:colOff>50800</xdr:colOff>
      <xdr:row>79</xdr:row>
      <xdr:rowOff>43841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7304"/>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14142</xdr:rowOff>
    </xdr:from>
    <xdr:to>
      <xdr:col>76</xdr:col>
      <xdr:colOff>114300</xdr:colOff>
      <xdr:row>79</xdr:row>
      <xdr:rowOff>42754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58692"/>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14142</xdr:rowOff>
    </xdr:from>
    <xdr:to>
      <xdr:col>71</xdr:col>
      <xdr:colOff>177800</xdr:colOff>
      <xdr:row>79</xdr:row>
      <xdr:rowOff>25267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58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164661</xdr:rowOff>
    </xdr:from>
    <xdr:to>
      <xdr:col>85</xdr:col>
      <xdr:colOff>177800</xdr:colOff>
      <xdr:row>79</xdr:row>
      <xdr:rowOff>94811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79588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85768</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163404</xdr:rowOff>
    </xdr:from>
    <xdr:to>
      <xdr:col>76</xdr:col>
      <xdr:colOff>165100</xdr:colOff>
      <xdr:row>79</xdr:row>
      <xdr:rowOff>93554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84681</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134792</xdr:rowOff>
    </xdr:from>
    <xdr:to>
      <xdr:col>72</xdr:col>
      <xdr:colOff>38100</xdr:colOff>
      <xdr:row>79</xdr:row>
      <xdr:rowOff>64942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56069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145917</xdr:rowOff>
    </xdr:from>
    <xdr:to>
      <xdr:col>67</xdr:col>
      <xdr:colOff>101600</xdr:colOff>
      <xdr:row>79</xdr:row>
      <xdr:rowOff>76067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139768</xdr:rowOff>
    </xdr:from>
    <xdr:to>
      <xdr:col>85</xdr:col>
      <xdr:colOff>127000</xdr:colOff>
      <xdr:row>95</xdr:row>
      <xdr:rowOff>141582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27518"/>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141582</xdr:rowOff>
    </xdr:from>
    <xdr:to>
      <xdr:col>81</xdr:col>
      <xdr:colOff>50800</xdr:colOff>
      <xdr:row>95</xdr:row>
      <xdr:rowOff>170745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29332"/>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170745</xdr:rowOff>
    </xdr:from>
    <xdr:to>
      <xdr:col>76</xdr:col>
      <xdr:colOff>114300</xdr:colOff>
      <xdr:row>96</xdr:row>
      <xdr:rowOff>76141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58495"/>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76141</xdr:rowOff>
    </xdr:from>
    <xdr:to>
      <xdr:col>71</xdr:col>
      <xdr:colOff>177800</xdr:colOff>
      <xdr:row>96</xdr:row>
      <xdr:rowOff>100282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3534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88968</xdr:rowOff>
    </xdr:from>
    <xdr:to>
      <xdr:col>85</xdr:col>
      <xdr:colOff>177800</xdr:colOff>
      <xdr:row>96</xdr:row>
      <xdr:rowOff>19118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111845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90782</xdr:rowOff>
    </xdr:from>
    <xdr:to>
      <xdr:col>81</xdr:col>
      <xdr:colOff>101600</xdr:colOff>
      <xdr:row>96</xdr:row>
      <xdr:rowOff>20932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37459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119945</xdr:rowOff>
    </xdr:from>
    <xdr:to>
      <xdr:col>76</xdr:col>
      <xdr:colOff>165100</xdr:colOff>
      <xdr:row>96</xdr:row>
      <xdr:rowOff>50095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66622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25341</xdr:rowOff>
    </xdr:from>
    <xdr:to>
      <xdr:col>72</xdr:col>
      <xdr:colOff>38100</xdr:colOff>
      <xdr:row>96</xdr:row>
      <xdr:rowOff>126941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143468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49482</xdr:rowOff>
    </xdr:from>
    <xdr:to>
      <xdr:col>67</xdr:col>
      <xdr:colOff>101600</xdr:colOff>
      <xdr:row>96</xdr:row>
      <xdr:rowOff>151082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167609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衛生費（対前年度比▲</a:t>
          </a:r>
          <a:r>
            <a:rPr kumimoji="1" lang="en-US" altLang="ja-JP" sz="1200">
              <a:latin typeface="ＭＳ Ｐゴシック" panose="020B0600070205080204" pitchFamily="50" charset="-128"/>
              <a:ea typeface="ＭＳ Ｐゴシック" panose="020B0600070205080204" pitchFamily="50" charset="-128"/>
            </a:rPr>
            <a:t>40,278</a:t>
          </a:r>
          <a:r>
            <a:rPr kumimoji="1" lang="ja-JP" altLang="en-US" sz="1200">
              <a:latin typeface="ＭＳ Ｐゴシック" panose="020B0600070205080204" pitchFamily="50" charset="-128"/>
              <a:ea typeface="ＭＳ Ｐゴシック" panose="020B0600070205080204" pitchFamily="50" charset="-128"/>
            </a:rPr>
            <a:t>円）が減少しているのは、令和元年度から着手している一般廃棄物最終処分場整備事業が令和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年度に完了することに伴い事業量が減少したことによるものである。また、衛生費の中には小豆島中央病院企業団への負担も含まれており、</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類似団体平均を大きく上回っている要因のひとつとなっている。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1,149</a:t>
          </a:r>
          <a:r>
            <a:rPr kumimoji="1" lang="ja-JP" altLang="en-US" sz="1200">
              <a:latin typeface="ＭＳ Ｐゴシック" panose="020B0600070205080204" pitchFamily="50" charset="-128"/>
              <a:ea typeface="ＭＳ Ｐゴシック" panose="020B0600070205080204" pitchFamily="50" charset="-128"/>
            </a:rPr>
            <a:t>円となっており、労働者住宅融資の原資として金融機関に預託しているため、類似団体平均を上回っている状況であるが、対前年度比で</a:t>
          </a:r>
          <a:r>
            <a:rPr kumimoji="1" lang="en-US" altLang="ja-JP" sz="1200">
              <a:latin typeface="ＭＳ Ｐゴシック" panose="020B0600070205080204" pitchFamily="50" charset="-128"/>
              <a:ea typeface="ＭＳ Ｐゴシック" panose="020B0600070205080204" pitchFamily="50" charset="-128"/>
            </a:rPr>
            <a:t>55.4</a:t>
          </a:r>
          <a:r>
            <a:rPr kumimoji="1" lang="ja-JP" altLang="en-US" sz="1200">
              <a:latin typeface="ＭＳ Ｐゴシック" panose="020B0600070205080204" pitchFamily="50" charset="-128"/>
              <a:ea typeface="ＭＳ Ｐゴシック" panose="020B0600070205080204" pitchFamily="50" charset="-128"/>
            </a:rPr>
            <a:t>％減少しているのは、その貸付実績に伴い預託金額を減額したことによるものである。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教育費（対前年度比＋</a:t>
          </a:r>
          <a:r>
            <a:rPr kumimoji="1" lang="en-US" altLang="ja-JP" sz="1200">
              <a:latin typeface="ＭＳ Ｐゴシック" panose="020B0600070205080204" pitchFamily="50" charset="-128"/>
              <a:ea typeface="ＭＳ Ｐゴシック" panose="020B0600070205080204" pitchFamily="50" charset="-128"/>
            </a:rPr>
            <a:t>40,838</a:t>
          </a:r>
          <a:r>
            <a:rPr kumimoji="1" lang="ja-JP" altLang="en-US" sz="1200">
              <a:latin typeface="ＭＳ Ｐゴシック" panose="020B0600070205080204" pitchFamily="50" charset="-128"/>
              <a:ea typeface="ＭＳ Ｐゴシック" panose="020B0600070205080204" pitchFamily="50" charset="-128"/>
            </a:rPr>
            <a:t>円）が増加しているのは、令和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年度から着手している池田小学校長寿命化改修事業において前年度の実施設計業務から令和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年度に改修工事に着手したことによる事業費の増加が要因のひとつである。このことにより類似団体平均を上回っている状況である。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住民一人当たりの公債費については微増（対前年度比＋</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円）しており、類似団体平均を上回っている状況であるが、公債費自体は大型事業に伴う元金償還の終了などにより減少している。しかしながら今後も大型事業を予定していることから、公債費の大幅な減少は見込め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財政調整基金については、中期的な見通しのもとに、決算剰余金を積立てるとともに、最低水準の取崩しに努めている。令和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年度は、適切な財源確保と歳出の精査により、取崩しを回避し、また、令和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年度決算剰余金の積立を行ったことから財政調整基金残高が増加している。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行財政改革の推進等により引き続き黒字を維持しており、今後も適切な財源確保や事務事業の見直し・統廃合など歳出の合理化等を更に推進することで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一般会計は、大型事業における事業量減少などの影響により歳出総額が大きく減少したことから、標準財政規模比が増加している。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年度から後期高齢者医療制度が開始されたことや人口減少などの影響により被保険者の減少傾向が続いている状況である。また、合併以降保険料率を改正しておらず、収支状況が悪化していたことから平成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保険料率を改正し、その後も段階的に改正を行っているが、本町の医療費の特殊要件として、精神病院があること、被保険者のうち低所得者が多いなど担税能力が低い状況であることから、保険料率の改正がそのまま赤字解消にはつながらないため、健康づくりなどといった施策を強く進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全体としては、水道事業会計が広域化されたことから、連結実質赤字比率に算入されなくなったため、標準財政規模比は大きく減少している。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12018904</v>
      </c>
      <c r="BO4" s="371"/>
      <c r="BP4" s="371"/>
      <c r="BQ4" s="371"/>
      <c r="BR4" s="371"/>
      <c r="BS4" s="371"/>
      <c r="BT4" s="371"/>
      <c r="BU4" s="372"/>
      <c r="BV4" s="370">
        <v>11985301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17.2</v>
      </c>
      <c r="CU4" s="377"/>
      <c r="CV4" s="377"/>
      <c r="CW4" s="377"/>
      <c r="CX4" s="377"/>
      <c r="CY4" s="377"/>
      <c r="CZ4" s="377"/>
      <c r="DA4" s="378"/>
      <c r="DB4" s="376">
        <v>14.2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10942502</v>
      </c>
      <c r="BO5" s="408"/>
      <c r="BP5" s="408"/>
      <c r="BQ5" s="408"/>
      <c r="BR5" s="408"/>
      <c r="BS5" s="408"/>
      <c r="BT5" s="408"/>
      <c r="BU5" s="409"/>
      <c r="BV5" s="407">
        <v>11057283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90.1</v>
      </c>
      <c r="CU5" s="405"/>
      <c r="CV5" s="405"/>
      <c r="CW5" s="405"/>
      <c r="CX5" s="405"/>
      <c r="CY5" s="405"/>
      <c r="CZ5" s="405"/>
      <c r="DA5" s="406"/>
      <c r="DB5" s="404">
        <v>86.6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1076402</v>
      </c>
      <c r="BO6" s="408"/>
      <c r="BP6" s="408"/>
      <c r="BQ6" s="408"/>
      <c r="BR6" s="408"/>
      <c r="BS6" s="408"/>
      <c r="BT6" s="408"/>
      <c r="BU6" s="409"/>
      <c r="BV6" s="407">
        <v>928018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90.1</v>
      </c>
      <c r="CU6" s="445"/>
      <c r="CV6" s="445"/>
      <c r="CW6" s="445"/>
      <c r="CX6" s="445"/>
      <c r="CY6" s="445"/>
      <c r="CZ6" s="445"/>
      <c r="DA6" s="446"/>
      <c r="DB6" s="444">
        <v>86.6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73714</v>
      </c>
      <c r="BO7" s="408"/>
      <c r="BP7" s="408"/>
      <c r="BQ7" s="408"/>
      <c r="BR7" s="408"/>
      <c r="BS7" s="408"/>
      <c r="BT7" s="408"/>
      <c r="BU7" s="409"/>
      <c r="BV7" s="407">
        <v>79678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5814628</v>
      </c>
      <c r="CU7" s="408"/>
      <c r="CV7" s="408"/>
      <c r="CW7" s="408"/>
      <c r="CX7" s="408"/>
      <c r="CY7" s="408"/>
      <c r="CZ7" s="408"/>
      <c r="DA7" s="409"/>
      <c r="DB7" s="407">
        <v>5976193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1002688</v>
      </c>
      <c r="BO8" s="408"/>
      <c r="BP8" s="408"/>
      <c r="BQ8" s="408"/>
      <c r="BR8" s="408"/>
      <c r="BS8" s="408"/>
      <c r="BT8" s="408"/>
      <c r="BU8" s="409"/>
      <c r="BV8" s="407">
        <v>848340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13870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154348</v>
      </c>
      <c r="BO9" s="408"/>
      <c r="BP9" s="408"/>
      <c r="BQ9" s="408"/>
      <c r="BR9" s="408"/>
      <c r="BS9" s="408"/>
      <c r="BT9" s="408"/>
      <c r="BU9" s="409"/>
      <c r="BV9" s="407">
        <v>435386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14862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2384</v>
      </c>
      <c r="BO10" s="408"/>
      <c r="BP10" s="408"/>
      <c r="BQ10" s="408"/>
      <c r="BR10" s="408"/>
      <c r="BS10" s="408"/>
      <c r="BT10" s="408"/>
      <c r="BU10" s="409"/>
      <c r="BV10" s="407">
        <v>2233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13616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128</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13452</v>
      </c>
      <c r="S13" s="492"/>
      <c r="T13" s="492"/>
      <c r="U13" s="492"/>
      <c r="V13" s="493"/>
      <c r="W13" s="423" t="s">
        <v>141</v>
      </c>
      <c r="X13" s="424"/>
      <c r="Y13" s="424"/>
      <c r="Z13" s="424"/>
      <c r="AA13" s="424"/>
      <c r="AB13" s="414"/>
      <c r="AC13" s="458">
        <v>376</v>
      </c>
      <c r="AD13" s="459"/>
      <c r="AE13" s="459"/>
      <c r="AF13" s="459"/>
      <c r="AG13" s="501"/>
      <c r="AH13" s="458">
        <v>364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156732</v>
      </c>
      <c r="BO13" s="408"/>
      <c r="BP13" s="408"/>
      <c r="BQ13" s="408"/>
      <c r="BR13" s="408"/>
      <c r="BS13" s="408"/>
      <c r="BT13" s="408"/>
      <c r="BU13" s="409"/>
      <c r="BV13" s="407">
        <v>437619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6.2</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13881</v>
      </c>
      <c r="S14" s="492"/>
      <c r="T14" s="492"/>
      <c r="U14" s="492"/>
      <c r="V14" s="493"/>
      <c r="W14" s="397"/>
      <c r="X14" s="398"/>
      <c r="Y14" s="398"/>
      <c r="Z14" s="398"/>
      <c r="AA14" s="398"/>
      <c r="AB14" s="387"/>
      <c r="AC14" s="494">
        <v>5.9</v>
      </c>
      <c r="AD14" s="495"/>
      <c r="AE14" s="495"/>
      <c r="AF14" s="495"/>
      <c r="AG14" s="496"/>
      <c r="AH14" s="494">
        <v>5.5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13735</v>
      </c>
      <c r="S15" s="492"/>
      <c r="T15" s="492"/>
      <c r="U15" s="492"/>
      <c r="V15" s="493"/>
      <c r="W15" s="423" t="s">
        <v>150</v>
      </c>
      <c r="X15" s="424"/>
      <c r="Y15" s="424"/>
      <c r="Z15" s="424"/>
      <c r="AA15" s="424"/>
      <c r="AB15" s="414"/>
      <c r="AC15" s="458">
        <v>1964</v>
      </c>
      <c r="AD15" s="459"/>
      <c r="AE15" s="459"/>
      <c r="AF15" s="459"/>
      <c r="AG15" s="501"/>
      <c r="AH15" s="458">
        <v>2190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1537538</v>
      </c>
      <c r="BO15" s="371"/>
      <c r="BP15" s="371"/>
      <c r="BQ15" s="371"/>
      <c r="BR15" s="371"/>
      <c r="BS15" s="371"/>
      <c r="BT15" s="371"/>
      <c r="BU15" s="372"/>
      <c r="BV15" s="370">
        <v>1478957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30.9</v>
      </c>
      <c r="AD16" s="495"/>
      <c r="AE16" s="495"/>
      <c r="AF16" s="495"/>
      <c r="AG16" s="496"/>
      <c r="AH16" s="494">
        <v>33.1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5358659</v>
      </c>
      <c r="BO16" s="408"/>
      <c r="BP16" s="408"/>
      <c r="BQ16" s="408"/>
      <c r="BR16" s="408"/>
      <c r="BS16" s="408"/>
      <c r="BT16" s="408"/>
      <c r="BU16" s="409"/>
      <c r="BV16" s="407">
        <v>5369415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4007</v>
      </c>
      <c r="AD17" s="459"/>
      <c r="AE17" s="459"/>
      <c r="AF17" s="459"/>
      <c r="AG17" s="501"/>
      <c r="AH17" s="458">
        <v>4069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1931319</v>
      </c>
      <c r="BO17" s="408"/>
      <c r="BP17" s="408"/>
      <c r="BQ17" s="408"/>
      <c r="BR17" s="408"/>
      <c r="BS17" s="408"/>
      <c r="BT17" s="408"/>
      <c r="BU17" s="409"/>
      <c r="BV17" s="407">
        <v>1850004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95.59</v>
      </c>
      <c r="M18" s="531"/>
      <c r="N18" s="531"/>
      <c r="O18" s="531"/>
      <c r="P18" s="531"/>
      <c r="Q18" s="531"/>
      <c r="R18" s="532"/>
      <c r="S18" s="532"/>
      <c r="T18" s="532"/>
      <c r="U18" s="532"/>
      <c r="V18" s="533"/>
      <c r="W18" s="425"/>
      <c r="X18" s="426"/>
      <c r="Y18" s="426"/>
      <c r="Z18" s="426"/>
      <c r="AA18" s="426"/>
      <c r="AB18" s="417"/>
      <c r="AC18" s="534">
        <v>63.1</v>
      </c>
      <c r="AD18" s="535"/>
      <c r="AE18" s="535"/>
      <c r="AF18" s="535"/>
      <c r="AG18" s="536"/>
      <c r="AH18" s="534">
        <v>61.4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5229415</v>
      </c>
      <c r="BO18" s="408"/>
      <c r="BP18" s="408"/>
      <c r="BQ18" s="408"/>
      <c r="BR18" s="408"/>
      <c r="BS18" s="408"/>
      <c r="BT18" s="408"/>
      <c r="BU18" s="409"/>
      <c r="BV18" s="407">
        <v>5070823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7241303</v>
      </c>
      <c r="BO19" s="408"/>
      <c r="BP19" s="408"/>
      <c r="BQ19" s="408"/>
      <c r="BR19" s="408"/>
      <c r="BS19" s="408"/>
      <c r="BT19" s="408"/>
      <c r="BU19" s="409"/>
      <c r="BV19" s="407">
        <v>6986035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6160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9493096</v>
      </c>
      <c r="BO22" s="371"/>
      <c r="BP22" s="371"/>
      <c r="BQ22" s="371"/>
      <c r="BR22" s="371"/>
      <c r="BS22" s="371"/>
      <c r="BT22" s="371"/>
      <c r="BU22" s="372"/>
      <c r="BV22" s="370">
        <v>9528431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8390179</v>
      </c>
      <c r="BO23" s="408"/>
      <c r="BP23" s="408"/>
      <c r="BQ23" s="408"/>
      <c r="BR23" s="408"/>
      <c r="BS23" s="408"/>
      <c r="BT23" s="408"/>
      <c r="BU23" s="409"/>
      <c r="BV23" s="407">
        <v>8223985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7590</v>
      </c>
      <c r="R24" s="459"/>
      <c r="S24" s="459"/>
      <c r="T24" s="459"/>
      <c r="U24" s="459"/>
      <c r="V24" s="501"/>
      <c r="W24" s="553"/>
      <c r="X24" s="554"/>
      <c r="Y24" s="555"/>
      <c r="Z24" s="457" t="s">
        <v>175</v>
      </c>
      <c r="AA24" s="437"/>
      <c r="AB24" s="437"/>
      <c r="AC24" s="437"/>
      <c r="AD24" s="437"/>
      <c r="AE24" s="437"/>
      <c r="AF24" s="437"/>
      <c r="AG24" s="438"/>
      <c r="AH24" s="458">
        <v>151</v>
      </c>
      <c r="AI24" s="459"/>
      <c r="AJ24" s="459"/>
      <c r="AK24" s="459"/>
      <c r="AL24" s="501"/>
      <c r="AM24" s="458">
        <v>446205</v>
      </c>
      <c r="AN24" s="459"/>
      <c r="AO24" s="459"/>
      <c r="AP24" s="459"/>
      <c r="AQ24" s="459"/>
      <c r="AR24" s="501"/>
      <c r="AS24" s="458">
        <v>2955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9131188</v>
      </c>
      <c r="BO24" s="408"/>
      <c r="BP24" s="408"/>
      <c r="BQ24" s="408"/>
      <c r="BR24" s="408"/>
      <c r="BS24" s="408"/>
      <c r="BT24" s="408"/>
      <c r="BU24" s="409"/>
      <c r="BV24" s="407">
        <v>9033467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5700</v>
      </c>
      <c r="R25" s="459"/>
      <c r="S25" s="459"/>
      <c r="T25" s="459"/>
      <c r="U25" s="459"/>
      <c r="V25" s="501"/>
      <c r="W25" s="553"/>
      <c r="X25" s="554"/>
      <c r="Y25" s="555"/>
      <c r="Z25" s="457" t="s">
        <v>178</v>
      </c>
      <c r="AA25" s="437"/>
      <c r="AB25" s="437"/>
      <c r="AC25" s="437"/>
      <c r="AD25" s="437"/>
      <c r="AE25" s="437"/>
      <c r="AF25" s="437"/>
      <c r="AG25" s="438"/>
      <c r="AH25" s="458" t="s">
        <v>148</v>
      </c>
      <c r="AI25" s="459"/>
      <c r="AJ25" s="459"/>
      <c r="AK25" s="459"/>
      <c r="AL25" s="501"/>
      <c r="AM25" s="458" t="s">
        <v>148</v>
      </c>
      <c r="AN25" s="459"/>
      <c r="AO25" s="459"/>
      <c r="AP25" s="459"/>
      <c r="AQ25" s="459"/>
      <c r="AR25" s="501"/>
      <c r="AS25" s="458" t="s">
        <v>148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216600</v>
      </c>
      <c r="BO25" s="371"/>
      <c r="BP25" s="371"/>
      <c r="BQ25" s="371"/>
      <c r="BR25" s="371"/>
      <c r="BS25" s="371"/>
      <c r="BT25" s="371"/>
      <c r="BU25" s="372"/>
      <c r="BV25" s="370">
        <v>823400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5250</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15005</v>
      </c>
      <c r="AN26" s="459"/>
      <c r="AO26" s="459"/>
      <c r="AP26" s="459"/>
      <c r="AQ26" s="459"/>
      <c r="AR26" s="501"/>
      <c r="AS26" s="458">
        <v>3001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3450</v>
      </c>
      <c r="R27" s="459"/>
      <c r="S27" s="459"/>
      <c r="T27" s="459"/>
      <c r="U27" s="459"/>
      <c r="V27" s="501"/>
      <c r="W27" s="553"/>
      <c r="X27" s="554"/>
      <c r="Y27" s="555"/>
      <c r="Z27" s="457" t="s">
        <v>184</v>
      </c>
      <c r="AA27" s="437"/>
      <c r="AB27" s="437"/>
      <c r="AC27" s="437"/>
      <c r="AD27" s="437"/>
      <c r="AE27" s="437"/>
      <c r="AF27" s="437"/>
      <c r="AG27" s="438"/>
      <c r="AH27" s="458">
        <v>11</v>
      </c>
      <c r="AI27" s="459"/>
      <c r="AJ27" s="459"/>
      <c r="AK27" s="459"/>
      <c r="AL27" s="501"/>
      <c r="AM27" s="458">
        <v>34880</v>
      </c>
      <c r="AN27" s="459"/>
      <c r="AO27" s="459"/>
      <c r="AP27" s="459"/>
      <c r="AQ27" s="459"/>
      <c r="AR27" s="501"/>
      <c r="AS27" s="458">
        <v>3171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148</v>
      </c>
      <c r="BO27" s="527"/>
      <c r="BP27" s="527"/>
      <c r="BQ27" s="527"/>
      <c r="BR27" s="527"/>
      <c r="BS27" s="527"/>
      <c r="BT27" s="527"/>
      <c r="BU27" s="528"/>
      <c r="BV27" s="526" t="s">
        <v>148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2800</v>
      </c>
      <c r="R28" s="459"/>
      <c r="S28" s="459"/>
      <c r="T28" s="459"/>
      <c r="U28" s="459"/>
      <c r="V28" s="501"/>
      <c r="W28" s="553"/>
      <c r="X28" s="554"/>
      <c r="Y28" s="555"/>
      <c r="Z28" s="457" t="s">
        <v>187</v>
      </c>
      <c r="AA28" s="437"/>
      <c r="AB28" s="437"/>
      <c r="AC28" s="437"/>
      <c r="AD28" s="437"/>
      <c r="AE28" s="437"/>
      <c r="AF28" s="437"/>
      <c r="AG28" s="438"/>
      <c r="AH28" s="458" t="s">
        <v>148</v>
      </c>
      <c r="AI28" s="459"/>
      <c r="AJ28" s="459"/>
      <c r="AK28" s="459"/>
      <c r="AL28" s="501"/>
      <c r="AM28" s="458" t="s">
        <v>148</v>
      </c>
      <c r="AN28" s="459"/>
      <c r="AO28" s="459"/>
      <c r="AP28" s="459"/>
      <c r="AQ28" s="459"/>
      <c r="AR28" s="501"/>
      <c r="AS28" s="458" t="s">
        <v>148</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2395590</v>
      </c>
      <c r="BO28" s="371"/>
      <c r="BP28" s="371"/>
      <c r="BQ28" s="371"/>
      <c r="BR28" s="371"/>
      <c r="BS28" s="371"/>
      <c r="BT28" s="371"/>
      <c r="BU28" s="372"/>
      <c r="BV28" s="370">
        <v>1966206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12</v>
      </c>
      <c r="M29" s="459"/>
      <c r="N29" s="459"/>
      <c r="O29" s="459"/>
      <c r="P29" s="501"/>
      <c r="Q29" s="458">
        <v>2700</v>
      </c>
      <c r="R29" s="459"/>
      <c r="S29" s="459"/>
      <c r="T29" s="459"/>
      <c r="U29" s="459"/>
      <c r="V29" s="501"/>
      <c r="W29" s="556"/>
      <c r="X29" s="557"/>
      <c r="Y29" s="558"/>
      <c r="Z29" s="457" t="s">
        <v>190</v>
      </c>
      <c r="AA29" s="437"/>
      <c r="AB29" s="437"/>
      <c r="AC29" s="437"/>
      <c r="AD29" s="437"/>
      <c r="AE29" s="437"/>
      <c r="AF29" s="437"/>
      <c r="AG29" s="438"/>
      <c r="AH29" s="458">
        <v>162</v>
      </c>
      <c r="AI29" s="459"/>
      <c r="AJ29" s="459"/>
      <c r="AK29" s="459"/>
      <c r="AL29" s="501"/>
      <c r="AM29" s="458">
        <v>481085</v>
      </c>
      <c r="AN29" s="459"/>
      <c r="AO29" s="459"/>
      <c r="AP29" s="459"/>
      <c r="AQ29" s="459"/>
      <c r="AR29" s="501"/>
      <c r="AS29" s="458">
        <v>2970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1909909</v>
      </c>
      <c r="BO29" s="408"/>
      <c r="BP29" s="408"/>
      <c r="BQ29" s="408"/>
      <c r="BR29" s="408"/>
      <c r="BS29" s="408"/>
      <c r="BT29" s="408"/>
      <c r="BU29" s="409"/>
      <c r="BV29" s="407">
        <v>2000499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3229991</v>
      </c>
      <c r="BO30" s="527"/>
      <c r="BP30" s="527"/>
      <c r="BQ30" s="527"/>
      <c r="BR30" s="527"/>
      <c r="BS30" s="527"/>
      <c r="BT30" s="527"/>
      <c r="BU30" s="528"/>
      <c r="BV30" s="526">
        <v>3169936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介護保険施設事業会計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小豆地区広域行政事務組合（一般会計）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（一財）小豆島オリーブ公園</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小豆地区広域行政事務組合（介護サービス事業）</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（一財）岬の分教場保存会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伝法川防災溜池事業組合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（一財）小豆島ふるさと村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香川県市町総合事務組合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小豆島オリーブバス（株）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介護予防支援事業特別会計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香川県後期高齢者医療広域連合（一般会計）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香川県後期高齢者医療広域連合（後期高齢者医療事業）</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小豆島中央病院企業団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香川県広域水道企業団（水道事業）</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香川県広域水道企業団（工業用水道事業）</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eGxEySOsTVz6SES7HAI6tmRYxH9DoE5tKMYgzfwwZ1/+7iuWQJd3+8/SLCeKK+n64oDiKZtQXZX+PL1j1gAGg==" saltValue="JgZtFXiYGZ+KfHyaeNPq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6.71</v>
      </c>
      <c r="G34" s="33">
        <v>6.16</v>
      </c>
      <c r="H34" s="33">
        <v>7.26</v>
      </c>
      <c r="I34" s="33">
        <v>14.19</v>
      </c>
      <c r="J34" s="34">
        <v>17.239999999999998</v>
      </c>
      <c r="K34" s="22"/>
      <c r="L34" s="22"/>
      <c r="M34" s="22"/>
      <c r="N34" s="22"/>
      <c r="O34" s="22"/>
      <c r="P34" s="22"/>
    </row>
    <row r="35" spans="1:16" ht="39" customHeight="1" x14ac:dyDescent="0.15">
      <c r="A35" s="22"/>
      <c r="B35" s="35"/>
      <c r="C35" s="1145" t="s">
        <v>564</v>
      </c>
      <c r="D35" s="1146"/>
      <c r="E35" s="1147"/>
      <c r="F35" s="36">
        <v>1.68</v>
      </c>
      <c r="G35" s="37">
        <v>2.23</v>
      </c>
      <c r="H35" s="37">
        <v>2.2000000000000002</v>
      </c>
      <c r="I35" s="37">
        <v>1.77</v>
      </c>
      <c r="J35" s="38">
        <v>2.04</v>
      </c>
      <c r="K35" s="22"/>
      <c r="L35" s="22"/>
      <c r="M35" s="22"/>
      <c r="N35" s="22"/>
      <c r="O35" s="22"/>
      <c r="P35" s="22"/>
    </row>
    <row r="36" spans="1:16" ht="39" customHeight="1" x14ac:dyDescent="0.15">
      <c r="A36" s="22"/>
      <c r="B36" s="35"/>
      <c r="C36" s="1145" t="s">
        <v>565</v>
      </c>
      <c r="D36" s="1146"/>
      <c r="E36" s="1147"/>
      <c r="F36" s="36">
        <v>0.39</v>
      </c>
      <c r="G36" s="37">
        <v>0.26</v>
      </c>
      <c r="H36" s="37">
        <v>0.87</v>
      </c>
      <c r="I36" s="37">
        <v>1.52</v>
      </c>
      <c r="J36" s="38">
        <v>1.3</v>
      </c>
      <c r="K36" s="22"/>
      <c r="L36" s="22"/>
      <c r="M36" s="22"/>
      <c r="N36" s="22"/>
      <c r="O36" s="22"/>
      <c r="P36" s="22"/>
    </row>
    <row r="37" spans="1:16" ht="39" customHeight="1" x14ac:dyDescent="0.15">
      <c r="A37" s="22"/>
      <c r="B37" s="35"/>
      <c r="C37" s="1145" t="s">
        <v>566</v>
      </c>
      <c r="D37" s="1146"/>
      <c r="E37" s="1147"/>
      <c r="F37" s="36">
        <v>0.52</v>
      </c>
      <c r="G37" s="37">
        <v>0.54</v>
      </c>
      <c r="H37" s="37">
        <v>0.96</v>
      </c>
      <c r="I37" s="37">
        <v>1.19</v>
      </c>
      <c r="J37" s="38">
        <v>1.19</v>
      </c>
      <c r="K37" s="22"/>
      <c r="L37" s="22"/>
      <c r="M37" s="22"/>
      <c r="N37" s="22"/>
      <c r="O37" s="22"/>
      <c r="P37" s="22"/>
    </row>
    <row r="38" spans="1:16" ht="39" customHeight="1" x14ac:dyDescent="0.15">
      <c r="A38" s="22"/>
      <c r="B38" s="35"/>
      <c r="C38" s="1145" t="s">
        <v>567</v>
      </c>
      <c r="D38" s="1146"/>
      <c r="E38" s="1147"/>
      <c r="F38" s="36">
        <v>7.0000000000000007E-2</v>
      </c>
      <c r="G38" s="37">
        <v>0.04</v>
      </c>
      <c r="H38" s="37">
        <v>0.02</v>
      </c>
      <c r="I38" s="37">
        <v>0</v>
      </c>
      <c r="J38" s="38">
        <v>0.1</v>
      </c>
      <c r="K38" s="22"/>
      <c r="L38" s="22"/>
      <c r="M38" s="22"/>
      <c r="N38" s="22"/>
      <c r="O38" s="22"/>
      <c r="P38" s="22"/>
    </row>
    <row r="39" spans="1:16" ht="39" customHeight="1" x14ac:dyDescent="0.15">
      <c r="A39" s="22"/>
      <c r="B39" s="35"/>
      <c r="C39" s="1145" t="s">
        <v>568</v>
      </c>
      <c r="D39" s="1146"/>
      <c r="E39" s="1147"/>
      <c r="F39" s="36">
        <v>0.02</v>
      </c>
      <c r="G39" s="37">
        <v>0.04</v>
      </c>
      <c r="H39" s="37">
        <v>0.06</v>
      </c>
      <c r="I39" s="37">
        <v>0.04</v>
      </c>
      <c r="J39" s="38">
        <v>0.03</v>
      </c>
      <c r="K39" s="22"/>
      <c r="L39" s="22"/>
      <c r="M39" s="22"/>
      <c r="N39" s="22"/>
      <c r="O39" s="22"/>
      <c r="P39" s="22"/>
    </row>
    <row r="40" spans="1:16" ht="39" customHeight="1" x14ac:dyDescent="0.15">
      <c r="A40" s="22"/>
      <c r="B40" s="35"/>
      <c r="C40" s="1145" t="s">
        <v>569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571</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NTsO0EmuaeO098REPr6fjUNLxtN80W3a510hqWPbfpo6dDFVAAi2ZMPTJMg/67U1JVxfJJMcDkmr//bi1JxgQ==" saltValue="iKdRjYU4jdc5wO+OL4du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1172</v>
      </c>
      <c r="L45" s="60">
        <v>1200</v>
      </c>
      <c r="M45" s="60">
        <v>1327</v>
      </c>
      <c r="N45" s="60">
        <v>1347</v>
      </c>
      <c r="O45" s="61">
        <v>1320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t="s">
        <v>515</v>
      </c>
      <c r="L48" s="64" t="s">
        <v>515</v>
      </c>
      <c r="M48" s="64" t="s">
        <v>515</v>
      </c>
      <c r="N48" s="64" t="s">
        <v>515</v>
      </c>
      <c r="O48" s="65" t="s">
        <v>515</v>
      </c>
      <c r="P48" s="48"/>
      <c r="Q48" s="48"/>
      <c r="R48" s="48"/>
      <c r="S48" s="48"/>
      <c r="T48" s="48"/>
      <c r="U48" s="48"/>
    </row>
    <row r="49" spans="1:21" ht="30.75" customHeight="1" x14ac:dyDescent="0.15">
      <c r="A49" s="48"/>
      <c r="B49" s="1155"/>
      <c r="C49" s="1156"/>
      <c r="D49" s="62"/>
      <c r="E49" s="1161" t="s">
        <v>16</v>
      </c>
      <c r="F49" s="1161"/>
      <c r="G49" s="1161"/>
      <c r="H49" s="1161"/>
      <c r="I49" s="1161"/>
      <c r="J49" s="1162"/>
      <c r="K49" s="63">
        <v>118</v>
      </c>
      <c r="L49" s="64">
        <v>115</v>
      </c>
      <c r="M49" s="64">
        <v>127</v>
      </c>
      <c r="N49" s="64">
        <v>124</v>
      </c>
      <c r="O49" s="65">
        <v>118</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t="s">
        <v>515</v>
      </c>
      <c r="O50" s="65" t="s">
        <v>515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1009</v>
      </c>
      <c r="L52" s="64">
        <v>1047</v>
      </c>
      <c r="M52" s="64">
        <v>1147</v>
      </c>
      <c r="N52" s="64">
        <v>1176</v>
      </c>
      <c r="O52" s="65">
        <v>1160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281</v>
      </c>
      <c r="L53" s="69">
        <v>268</v>
      </c>
      <c r="M53" s="69">
        <v>307</v>
      </c>
      <c r="N53" s="69">
        <v>295</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q4DNrqWyJsHdzfTdyQJGwR0Pu+2YwFgSaQmQ9Z8A6Lg/AdsjdqXN8bEfsBwsor/W7wB1D+MJjQsFQ2W9znfIw==" saltValue="4tNynEaoeh5zSbat66tb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11141</v>
      </c>
      <c r="J41" s="356">
        <v>10821</v>
      </c>
      <c r="K41" s="356">
        <v>10752</v>
      </c>
      <c r="L41" s="356">
        <v>10448</v>
      </c>
      <c r="M41" s="357">
        <v>10175</v>
      </c>
    </row>
    <row r="42" spans="2:13" ht="27.75" customHeight="1" x14ac:dyDescent="0.15">
      <c r="B42" s="1186"/>
      <c r="C42" s="1187"/>
      <c r="D42" s="106"/>
      <c r="E42" s="1192" t="s">
        <v>34</v>
      </c>
      <c r="F42" s="1192"/>
      <c r="G42" s="1192"/>
      <c r="H42" s="1193"/>
      <c r="I42" s="358" t="s">
        <v>515</v>
      </c>
      <c r="J42" s="359" t="s">
        <v>515</v>
      </c>
      <c r="K42" s="359" t="s">
        <v>515</v>
      </c>
      <c r="L42" s="359" t="s">
        <v>515</v>
      </c>
      <c r="M42" s="360" t="s">
        <v>515</v>
      </c>
    </row>
    <row r="43" spans="2:13" ht="27.75" customHeight="1" x14ac:dyDescent="0.15">
      <c r="B43" s="1186"/>
      <c r="C43" s="1187"/>
      <c r="D43" s="106"/>
      <c r="E43" s="1192" t="s">
        <v>35</v>
      </c>
      <c r="F43" s="1192"/>
      <c r="G43" s="1192"/>
      <c r="H43" s="1193"/>
      <c r="I43" s="358" t="s">
        <v>515</v>
      </c>
      <c r="J43" s="359" t="s">
        <v>515</v>
      </c>
      <c r="K43" s="359" t="s">
        <v>515</v>
      </c>
      <c r="L43" s="359" t="s">
        <v>515</v>
      </c>
      <c r="M43" s="360" t="s">
        <v>515</v>
      </c>
    </row>
    <row r="44" spans="2:13" ht="27.75" customHeight="1" x14ac:dyDescent="0.15">
      <c r="B44" s="1186"/>
      <c r="C44" s="1187"/>
      <c r="D44" s="106"/>
      <c r="E44" s="1192" t="s">
        <v>36</v>
      </c>
      <c r="F44" s="1192"/>
      <c r="G44" s="1192"/>
      <c r="H44" s="1193"/>
      <c r="I44" s="358">
        <v>1623</v>
      </c>
      <c r="J44" s="359">
        <v>1218</v>
      </c>
      <c r="K44" s="359">
        <v>1117</v>
      </c>
      <c r="L44" s="359">
        <v>1008</v>
      </c>
      <c r="M44" s="360">
        <v>906</v>
      </c>
    </row>
    <row r="45" spans="2:13" ht="27.75" customHeight="1" x14ac:dyDescent="0.15">
      <c r="B45" s="1186"/>
      <c r="C45" s="1187"/>
      <c r="D45" s="106"/>
      <c r="E45" s="1192" t="s">
        <v>37</v>
      </c>
      <c r="F45" s="1192"/>
      <c r="G45" s="1192"/>
      <c r="H45" s="1193"/>
      <c r="I45" s="358">
        <v>1067</v>
      </c>
      <c r="J45" s="359">
        <v>1010</v>
      </c>
      <c r="K45" s="359">
        <v>974</v>
      </c>
      <c r="L45" s="359">
        <v>945</v>
      </c>
      <c r="M45" s="360">
        <v>905</v>
      </c>
    </row>
    <row r="46" spans="2:13" ht="27.75" customHeight="1" x14ac:dyDescent="0.15">
      <c r="B46" s="1186"/>
      <c r="C46" s="1187"/>
      <c r="D46" s="107"/>
      <c r="E46" s="1192" t="s">
        <v>38</v>
      </c>
      <c r="F46" s="1192"/>
      <c r="G46" s="1192"/>
      <c r="H46" s="1193"/>
      <c r="I46" s="358" t="s">
        <v>515</v>
      </c>
      <c r="J46" s="359" t="s">
        <v>515</v>
      </c>
      <c r="K46" s="359" t="s">
        <v>515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5650</v>
      </c>
      <c r="J50" s="359">
        <v>5640</v>
      </c>
      <c r="K50" s="359">
        <v>5965</v>
      </c>
      <c r="L50" s="359">
        <v>6530</v>
      </c>
      <c r="M50" s="360">
        <v>6999</v>
      </c>
    </row>
    <row r="51" spans="2:13" ht="27.75" customHeight="1" x14ac:dyDescent="0.15">
      <c r="B51" s="1186"/>
      <c r="C51" s="1187"/>
      <c r="D51" s="106"/>
      <c r="E51" s="1192" t="s">
        <v>44</v>
      </c>
      <c r="F51" s="1192"/>
      <c r="G51" s="1192"/>
      <c r="H51" s="1193"/>
      <c r="I51" s="358">
        <v>3</v>
      </c>
      <c r="J51" s="359">
        <v>1</v>
      </c>
      <c r="K51" s="359">
        <v>0</v>
      </c>
      <c r="L51" s="359" t="s">
        <v>515</v>
      </c>
      <c r="M51" s="360">
        <v>7</v>
      </c>
    </row>
    <row r="52" spans="2:13" ht="27.75" customHeight="1" x14ac:dyDescent="0.15">
      <c r="B52" s="1188"/>
      <c r="C52" s="1189"/>
      <c r="D52" s="106"/>
      <c r="E52" s="1192" t="s">
        <v>45</v>
      </c>
      <c r="F52" s="1192"/>
      <c r="G52" s="1192"/>
      <c r="H52" s="1193"/>
      <c r="I52" s="358">
        <v>11478</v>
      </c>
      <c r="J52" s="359">
        <v>10972</v>
      </c>
      <c r="K52" s="359">
        <v>11055</v>
      </c>
      <c r="L52" s="359">
        <v>10751</v>
      </c>
      <c r="M52" s="360">
        <v>10471</v>
      </c>
    </row>
    <row r="53" spans="2:13" ht="27.75" customHeight="1" thickBot="1" x14ac:dyDescent="0.2">
      <c r="B53" s="1199" t="s">
        <v>21</v>
      </c>
      <c r="C53" s="1200"/>
      <c r="D53" s="110"/>
      <c r="E53" s="1201" t="s">
        <v>46</v>
      </c>
      <c r="F53" s="1201"/>
      <c r="G53" s="1201"/>
      <c r="H53" s="1202"/>
      <c r="I53" s="361">
        <v>-3300</v>
      </c>
      <c r="J53" s="362">
        <v>-3564</v>
      </c>
      <c r="K53" s="362">
        <v>-4177</v>
      </c>
      <c r="L53" s="362">
        <v>-4880</v>
      </c>
      <c r="M53" s="363">
        <v>-5491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dXqUP8xfQN0DehuAlvekw9JFM8d+wXXashn/Wdw3rQD5wTx5fg/5YJr8nlr2Z8d1PqkGYutQAOKxBoP6YFoMCg==" saltValue="AA02U6U71ih0CG4HiRIu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1752</v>
      </c>
      <c r="G55" s="122">
        <v>1966</v>
      </c>
      <c r="H55" s="123">
        <v>2396</v>
      </c>
    </row>
    <row r="56" spans="2:8" ht="52.5" customHeight="1" x14ac:dyDescent="0.15">
      <c r="B56" s="124"/>
      <c r="C56" s="1213" t="s">
        <v>50</v>
      </c>
      <c r="D56" s="1213"/>
      <c r="E56" s="1214"/>
      <c r="F56" s="125">
        <v>1948</v>
      </c>
      <c r="G56" s="125">
        <v>2000</v>
      </c>
      <c r="H56" s="126">
        <v>1910</v>
      </c>
    </row>
    <row r="57" spans="2:8" ht="53.25" customHeight="1" x14ac:dyDescent="0.15">
      <c r="B57" s="124"/>
      <c r="C57" s="1215" t="s">
        <v>51</v>
      </c>
      <c r="D57" s="1215"/>
      <c r="E57" s="1216"/>
      <c r="F57" s="127">
        <v>2976</v>
      </c>
      <c r="G57" s="127">
        <v>3170</v>
      </c>
      <c r="H57" s="128">
        <v>3230</v>
      </c>
    </row>
    <row r="58" spans="2:8" ht="45.75" customHeight="1" x14ac:dyDescent="0.15">
      <c r="B58" s="129"/>
      <c r="C58" s="1203" t="s">
        <v>578</v>
      </c>
      <c r="D58" s="1204"/>
      <c r="E58" s="1205"/>
      <c r="F58" s="130">
        <v>1034</v>
      </c>
      <c r="G58" s="130">
        <v>1045</v>
      </c>
      <c r="H58" s="131">
        <v>1045</v>
      </c>
    </row>
    <row r="59" spans="2:8" ht="45.75" customHeight="1" x14ac:dyDescent="0.15">
      <c r="B59" s="129"/>
      <c r="C59" s="1203" t="s">
        <v>579</v>
      </c>
      <c r="D59" s="1204"/>
      <c r="E59" s="1205"/>
      <c r="F59" s="130">
        <v>546</v>
      </c>
      <c r="G59" s="130">
        <v>707</v>
      </c>
      <c r="H59" s="131">
        <v>827</v>
      </c>
    </row>
    <row r="60" spans="2:8" ht="45.75" customHeight="1" x14ac:dyDescent="0.15">
      <c r="B60" s="129"/>
      <c r="C60" s="1203" t="s">
        <v>580</v>
      </c>
      <c r="D60" s="1204"/>
      <c r="E60" s="1205"/>
      <c r="F60" s="130">
        <v>667</v>
      </c>
      <c r="G60" s="130">
        <v>667</v>
      </c>
      <c r="H60" s="131">
        <v>641</v>
      </c>
    </row>
    <row r="61" spans="2:8" ht="45.75" customHeight="1" x14ac:dyDescent="0.15">
      <c r="B61" s="129"/>
      <c r="C61" s="1203" t="s">
        <v>581</v>
      </c>
      <c r="D61" s="1204"/>
      <c r="E61" s="1205"/>
      <c r="F61" s="130">
        <v>262</v>
      </c>
      <c r="G61" s="130">
        <v>262</v>
      </c>
      <c r="H61" s="131">
        <v>262</v>
      </c>
    </row>
    <row r="62" spans="2:8" ht="45.75" customHeight="1" thickBot="1" x14ac:dyDescent="0.2">
      <c r="B62" s="132"/>
      <c r="C62" s="1206" t="s">
        <v>582</v>
      </c>
      <c r="D62" s="1207"/>
      <c r="E62" s="1208"/>
      <c r="F62" s="133">
        <v>178</v>
      </c>
      <c r="G62" s="133">
        <v>177</v>
      </c>
      <c r="H62" s="134">
        <v>162</v>
      </c>
    </row>
    <row r="63" spans="2:8" ht="52.5" customHeight="1" thickBot="1" x14ac:dyDescent="0.2">
      <c r="B63" s="135"/>
      <c r="C63" s="1209" t="s">
        <v>52</v>
      </c>
      <c r="D63" s="1209"/>
      <c r="E63" s="1210"/>
      <c r="F63" s="136">
        <v>6676</v>
      </c>
      <c r="G63" s="136">
        <v>7137</v>
      </c>
      <c r="H63" s="137">
        <v>7535</v>
      </c>
    </row>
    <row r="64" spans="2:8" x14ac:dyDescent="0.15"/>
  </sheetData>
  <sheetProtection algorithmName="SHA-512" hashValue="rHWbOp72KiODCHYzXThJ98TMxyPW7X2OZf3yE4ujm69Ap0MnJrUra+D+OjtLJkaIVhmDNqOpLkV5ics2dW4CQw==" saltValue="Oelwz9j0AxGxfsvvO+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94397</v>
      </c>
      <c r="E3" s="156"/>
      <c r="F3" s="157">
        <v>88328</v>
      </c>
      <c r="G3" s="158"/>
      <c r="H3" s="159"/>
    </row>
    <row r="4" spans="1:8" x14ac:dyDescent="0.15">
      <c r="A4" s="160"/>
      <c r="B4" s="161"/>
      <c r="C4" s="162"/>
      <c r="D4" s="163">
        <v>63217</v>
      </c>
      <c r="E4" s="164"/>
      <c r="F4" s="165">
        <v>49013</v>
      </c>
      <c r="G4" s="166"/>
      <c r="H4" s="167"/>
    </row>
    <row r="5" spans="1:8" x14ac:dyDescent="0.15">
      <c r="A5" s="148" t="s">
        <v>548</v>
      </c>
      <c r="B5" s="153"/>
      <c r="C5" s="154"/>
      <c r="D5" s="155">
        <v>103223</v>
      </c>
      <c r="E5" s="156"/>
      <c r="F5" s="157">
        <v>103390</v>
      </c>
      <c r="G5" s="158"/>
      <c r="H5" s="159"/>
    </row>
    <row r="6" spans="1:8" x14ac:dyDescent="0.15">
      <c r="A6" s="160"/>
      <c r="B6" s="161"/>
      <c r="C6" s="162"/>
      <c r="D6" s="163">
        <v>44834</v>
      </c>
      <c r="E6" s="164"/>
      <c r="F6" s="165">
        <v>51269</v>
      </c>
      <c r="G6" s="166"/>
      <c r="H6" s="167"/>
    </row>
    <row r="7" spans="1:8" x14ac:dyDescent="0.15">
      <c r="A7" s="148" t="s">
        <v>549</v>
      </c>
      <c r="B7" s="153"/>
      <c r="C7" s="154"/>
      <c r="D7" s="155">
        <v>138171</v>
      </c>
      <c r="E7" s="156"/>
      <c r="F7" s="157">
        <v>117234</v>
      </c>
      <c r="G7" s="158"/>
      <c r="H7" s="159"/>
    </row>
    <row r="8" spans="1:8" x14ac:dyDescent="0.15">
      <c r="A8" s="160"/>
      <c r="B8" s="161"/>
      <c r="C8" s="162"/>
      <c r="D8" s="163">
        <v>52642</v>
      </c>
      <c r="E8" s="164"/>
      <c r="F8" s="165">
        <v>59796</v>
      </c>
      <c r="G8" s="166"/>
      <c r="H8" s="167"/>
    </row>
    <row r="9" spans="1:8" x14ac:dyDescent="0.15">
      <c r="A9" s="148" t="s">
        <v>550</v>
      </c>
      <c r="B9" s="153"/>
      <c r="C9" s="154"/>
      <c r="D9" s="155">
        <v>143589</v>
      </c>
      <c r="E9" s="156"/>
      <c r="F9" s="157">
        <v>97758</v>
      </c>
      <c r="G9" s="158"/>
      <c r="H9" s="159"/>
    </row>
    <row r="10" spans="1:8" x14ac:dyDescent="0.15">
      <c r="A10" s="160"/>
      <c r="B10" s="161"/>
      <c r="C10" s="162"/>
      <c r="D10" s="163">
        <v>63178</v>
      </c>
      <c r="E10" s="164"/>
      <c r="F10" s="165">
        <v>45946</v>
      </c>
      <c r="G10" s="166"/>
      <c r="H10" s="167"/>
    </row>
    <row r="11" spans="1:8" x14ac:dyDescent="0.15">
      <c r="A11" s="148" t="s">
        <v>551</v>
      </c>
      <c r="B11" s="153"/>
      <c r="C11" s="154"/>
      <c r="D11" s="155">
        <v>126039</v>
      </c>
      <c r="E11" s="156"/>
      <c r="F11" s="157">
        <v>91338</v>
      </c>
      <c r="G11" s="158"/>
      <c r="H11" s="159"/>
    </row>
    <row r="12" spans="1:8" x14ac:dyDescent="0.15">
      <c r="A12" s="160"/>
      <c r="B12" s="161"/>
      <c r="C12" s="168"/>
      <c r="D12" s="163">
        <v>46082</v>
      </c>
      <c r="E12" s="164"/>
      <c r="F12" s="165">
        <v>43989</v>
      </c>
      <c r="G12" s="166"/>
      <c r="H12" s="167"/>
    </row>
    <row r="13" spans="1:8" x14ac:dyDescent="0.15">
      <c r="A13" s="148"/>
      <c r="B13" s="153"/>
      <c r="C13" s="169"/>
      <c r="D13" s="170">
        <v>121084</v>
      </c>
      <c r="E13" s="171"/>
      <c r="F13" s="172">
        <v>99610</v>
      </c>
      <c r="G13" s="173"/>
      <c r="H13" s="159"/>
    </row>
    <row r="14" spans="1:8" x14ac:dyDescent="0.15">
      <c r="A14" s="160"/>
      <c r="B14" s="161"/>
      <c r="C14" s="162"/>
      <c r="D14" s="163">
        <v>53991</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6.71</v>
      </c>
      <c r="C19" s="174">
        <f>ROUND(VALUE(SUBSTITUTE(実質収支比率等に係る経年分析!G$48,"▲","-")),2)</f>
        <v>6.16</v>
      </c>
      <c r="D19" s="174">
        <f>ROUND(VALUE(SUBSTITUTE(実質収支比率等に係る経年分析!H$48,"▲","-")),2)</f>
        <v>7.27</v>
      </c>
      <c r="E19" s="174">
        <f>ROUND(VALUE(SUBSTITUTE(実質収支比率等に係る経年分析!I$48,"▲","-")),2)</f>
        <v>14.2</v>
      </c>
      <c r="F19" s="174">
        <f>ROUND(VALUE(SUBSTITUTE(実質収支比率等に係る経年分析!J$48,"▲","-")),2)</f>
        <v>17.239999999999998</v>
      </c>
    </row>
    <row r="20" spans="1:11" x14ac:dyDescent="0.15">
      <c r="A20" s="174" t="s">
        <v>56</v>
      </c>
      <c r="B20" s="174">
        <f>ROUND(VALUE(SUBSTITUTE(実質収支比率等に係る経年分析!F$47,"▲","-")),2)</f>
        <v>27.1</v>
      </c>
      <c r="C20" s="174">
        <f>ROUND(VALUE(SUBSTITUTE(実質収支比率等に係る経年分析!G$47,"▲","-")),2)</f>
        <v>29.15</v>
      </c>
      <c r="D20" s="174">
        <f>ROUND(VALUE(SUBSTITUTE(実質収支比率等に係る経年分析!H$47,"▲","-")),2)</f>
        <v>30.83</v>
      </c>
      <c r="E20" s="174">
        <f>ROUND(VALUE(SUBSTITUTE(実質収支比率等に係る経年分析!I$47,"▲","-")),2)</f>
        <v>32.9</v>
      </c>
      <c r="F20" s="174">
        <f>ROUND(VALUE(SUBSTITUTE(実質収支比率等に係る経年分析!J$47,"▲","-")),2)</f>
        <v>41.2</v>
      </c>
    </row>
    <row r="21" spans="1:11" x14ac:dyDescent="0.15">
      <c r="A21" s="174" t="s">
        <v>57</v>
      </c>
      <c r="B21" s="174">
        <f>IF(ISNUMBER(VALUE(SUBSTITUTE(実質収支比率等に係る経年分析!F$49,"▲","-"))),ROUND(VALUE(SUBSTITUTE(実質収支比率等に係る経年分析!F$49,"▲","-")),2),NA())</f>
        <v>-4.1500000000000004</v>
      </c>
      <c r="C21" s="174">
        <f>IF(ISNUMBER(VALUE(SUBSTITUTE(実質収支比率等に係る経年分析!G$49,"▲","-"))),ROUND(VALUE(SUBSTITUTE(実質収支比率等に係る経年分析!G$49,"▲","-")),2),NA())</f>
        <v>-2.46</v>
      </c>
      <c r="D21" s="174">
        <f>IF(ISNUMBER(VALUE(SUBSTITUTE(実質収支比率等に係る経年分析!H$49,"▲","-"))),ROUND(VALUE(SUBSTITUTE(実質収支比率等に係る経年分析!H$49,"▲","-")),2),NA())</f>
        <v>1.44</v>
      </c>
      <c r="E21" s="174">
        <f>IF(ISNUMBER(VALUE(SUBSTITUTE(実質収支比率等に係る経年分析!I$49,"▲","-"))),ROUND(VALUE(SUBSTITUTE(実質収支比率等に係る経年分析!I$49,"▲","-")),2),NA())</f>
        <v>7.32</v>
      </c>
      <c r="F21" s="174">
        <f>IF(ISNUMBER(VALUE(SUBSTITUTE(実質収支比率等に係る経年分析!J$49,"▲","-"))),ROUND(VALUE(SUBSTITUTE(実質収支比率等に係る経年分析!J$49,"▲","-")),2),NA())</f>
        <v>2.7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介護予防支援事業特別会計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1.19</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15">
      <c r="A35" s="175" t="str">
        <f>IF(連結実質赤字比率に係る赤字・黒字の構成分析!C$35="",NA(),連結実質赤字比率に係る赤字・黒字の構成分析!C$35)</f>
        <v>介護保険施設事業会計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2.2000000000000002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17.239999999999998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1009</v>
      </c>
      <c r="E42" s="176"/>
      <c r="F42" s="176"/>
      <c r="G42" s="176">
        <f>'実質公債費比率（分子）の構造'!L$52</f>
        <v>1047</v>
      </c>
      <c r="H42" s="176"/>
      <c r="I42" s="176"/>
      <c r="J42" s="176">
        <f>'実質公債費比率（分子）の構造'!M$52</f>
        <v>1147</v>
      </c>
      <c r="K42" s="176"/>
      <c r="L42" s="176"/>
      <c r="M42" s="176">
        <f>'実質公債費比率（分子）の構造'!N$52</f>
        <v>1176</v>
      </c>
      <c r="N42" s="176"/>
      <c r="O42" s="176"/>
      <c r="P42" s="176">
        <f>'実質公債費比率（分子）の構造'!O$52</f>
        <v>1160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0</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118</v>
      </c>
      <c r="C45" s="176"/>
      <c r="D45" s="176"/>
      <c r="E45" s="176">
        <f>'実質公債費比率（分子）の構造'!L$49</f>
        <v>115</v>
      </c>
      <c r="F45" s="176"/>
      <c r="G45" s="176"/>
      <c r="H45" s="176">
        <f>'実質公債費比率（分子）の構造'!M$49</f>
        <v>127</v>
      </c>
      <c r="I45" s="176"/>
      <c r="J45" s="176"/>
      <c r="K45" s="176">
        <f>'実質公債費比率（分子）の構造'!N$49</f>
        <v>124</v>
      </c>
      <c r="L45" s="176"/>
      <c r="M45" s="176"/>
      <c r="N45" s="176">
        <f>'実質公債費比率（分子）の構造'!O$49</f>
        <v>118</v>
      </c>
      <c r="O45" s="176"/>
      <c r="P45" s="176"/>
    </row>
    <row r="46" spans="1:16" x14ac:dyDescent="0.15">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1172</v>
      </c>
      <c r="C49" s="176"/>
      <c r="D49" s="176"/>
      <c r="E49" s="176">
        <f>'実質公債費比率（分子）の構造'!L$45</f>
        <v>1200</v>
      </c>
      <c r="F49" s="176"/>
      <c r="G49" s="176"/>
      <c r="H49" s="176">
        <f>'実質公債費比率（分子）の構造'!M$45</f>
        <v>1327</v>
      </c>
      <c r="I49" s="176"/>
      <c r="J49" s="176"/>
      <c r="K49" s="176">
        <f>'実質公債費比率（分子）の構造'!N$45</f>
        <v>1347</v>
      </c>
      <c r="L49" s="176"/>
      <c r="M49" s="176"/>
      <c r="N49" s="176">
        <f>'実質公債費比率（分子）の構造'!O$45</f>
        <v>1320</v>
      </c>
      <c r="O49" s="176"/>
      <c r="P49" s="176"/>
    </row>
    <row r="50" spans="1:16" x14ac:dyDescent="0.15">
      <c r="A50" s="176" t="s">
        <v>72</v>
      </c>
      <c r="B50" s="176" t="e">
        <f>NA()</f>
        <v>#N/A</v>
      </c>
      <c r="C50" s="176">
        <f>IF(ISNUMBER('実質公債費比率（分子）の構造'!K$53),'実質公債費比率（分子）の構造'!K$53,NA())</f>
        <v>281</v>
      </c>
      <c r="D50" s="176" t="e">
        <f>NA()</f>
        <v>#N/A</v>
      </c>
      <c r="E50" s="176" t="e">
        <f>NA()</f>
        <v>#N/A</v>
      </c>
      <c r="F50" s="176">
        <f>IF(ISNUMBER('実質公債費比率（分子）の構造'!L$53),'実質公債費比率（分子）の構造'!L$53,NA())</f>
        <v>268</v>
      </c>
      <c r="G50" s="176" t="e">
        <f>NA()</f>
        <v>#N/A</v>
      </c>
      <c r="H50" s="176" t="e">
        <f>NA()</f>
        <v>#N/A</v>
      </c>
      <c r="I50" s="176">
        <f>IF(ISNUMBER('実質公債費比率（分子）の構造'!M$53),'実質公債費比率（分子）の構造'!M$53,NA())</f>
        <v>307</v>
      </c>
      <c r="J50" s="176" t="e">
        <f>NA()</f>
        <v>#N/A</v>
      </c>
      <c r="K50" s="176" t="e">
        <f>NA()</f>
        <v>#N/A</v>
      </c>
      <c r="L50" s="176">
        <f>IF(ISNUMBER('実質公債費比率（分子）の構造'!N$53),'実質公債費比率（分子）の構造'!N$53,NA())</f>
        <v>295</v>
      </c>
      <c r="M50" s="176" t="e">
        <f>NA()</f>
        <v>#N/A</v>
      </c>
      <c r="N50" s="176" t="e">
        <f>NA()</f>
        <v>#N/A</v>
      </c>
      <c r="O50" s="176">
        <f>IF(ISNUMBER('実質公債費比率（分子）の構造'!O$53),'実質公債費比率（分子）の構造'!O$53,NA())</f>
        <v>278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11478</v>
      </c>
      <c r="E56" s="175"/>
      <c r="F56" s="175"/>
      <c r="G56" s="175">
        <f>'将来負担比率（分子）の構造'!J$52</f>
        <v>10972</v>
      </c>
      <c r="H56" s="175"/>
      <c r="I56" s="175"/>
      <c r="J56" s="175">
        <f>'将来負担比率（分子）の構造'!K$52</f>
        <v>11055</v>
      </c>
      <c r="K56" s="175"/>
      <c r="L56" s="175"/>
      <c r="M56" s="175">
        <f>'将来負担比率（分子）の構造'!L$52</f>
        <v>10751</v>
      </c>
      <c r="N56" s="175"/>
      <c r="O56" s="175"/>
      <c r="P56" s="175">
        <f>'将来負担比率（分子）の構造'!M$52</f>
        <v>10471</v>
      </c>
    </row>
    <row r="57" spans="1:16" x14ac:dyDescent="0.15">
      <c r="A57" s="175" t="s">
        <v>44</v>
      </c>
      <c r="B57" s="175"/>
      <c r="C57" s="175"/>
      <c r="D57" s="175">
        <f>'将来負担比率（分子）の構造'!I$51</f>
        <v>3</v>
      </c>
      <c r="E57" s="175"/>
      <c r="F57" s="175"/>
      <c r="G57" s="175">
        <f>'将来負担比率（分子）の構造'!J$51</f>
        <v>1</v>
      </c>
      <c r="H57" s="175"/>
      <c r="I57" s="175"/>
      <c r="J57" s="175">
        <f>'将来負担比率（分子）の構造'!K$51</f>
        <v>0</v>
      </c>
      <c r="K57" s="175"/>
      <c r="L57" s="175"/>
      <c r="M57" s="175" t="str">
        <f>'将来負担比率（分子）の構造'!L$51</f>
        <v>-</v>
      </c>
      <c r="N57" s="175"/>
      <c r="O57" s="175"/>
      <c r="P57" s="175">
        <f>'将来負担比率（分子）の構造'!M$51</f>
        <v>7</v>
      </c>
    </row>
    <row r="58" spans="1:16" x14ac:dyDescent="0.15">
      <c r="A58" s="175" t="s">
        <v>43</v>
      </c>
      <c r="B58" s="175"/>
      <c r="C58" s="175"/>
      <c r="D58" s="175">
        <f>'将来負担比率（分子）の構造'!I$50</f>
        <v>5650</v>
      </c>
      <c r="E58" s="175"/>
      <c r="F58" s="175"/>
      <c r="G58" s="175">
        <f>'将来負担比率（分子）の構造'!J$50</f>
        <v>5640</v>
      </c>
      <c r="H58" s="175"/>
      <c r="I58" s="175"/>
      <c r="J58" s="175">
        <f>'将来負担比率（分子）の構造'!K$50</f>
        <v>5965</v>
      </c>
      <c r="K58" s="175"/>
      <c r="L58" s="175"/>
      <c r="M58" s="175">
        <f>'将来負担比率（分子）の構造'!L$50</f>
        <v>6530</v>
      </c>
      <c r="N58" s="175"/>
      <c r="O58" s="175"/>
      <c r="P58" s="175">
        <f>'将来負担比率（分子）の構造'!M$50</f>
        <v>6999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1067</v>
      </c>
      <c r="C62" s="175"/>
      <c r="D62" s="175"/>
      <c r="E62" s="175">
        <f>'将来負担比率（分子）の構造'!J$45</f>
        <v>1010</v>
      </c>
      <c r="F62" s="175"/>
      <c r="G62" s="175"/>
      <c r="H62" s="175">
        <f>'将来負担比率（分子）の構造'!K$45</f>
        <v>974</v>
      </c>
      <c r="I62" s="175"/>
      <c r="J62" s="175"/>
      <c r="K62" s="175">
        <f>'将来負担比率（分子）の構造'!L$45</f>
        <v>945</v>
      </c>
      <c r="L62" s="175"/>
      <c r="M62" s="175"/>
      <c r="N62" s="175">
        <f>'将来負担比率（分子）の構造'!M$45</f>
        <v>905</v>
      </c>
      <c r="O62" s="175"/>
      <c r="P62" s="175"/>
    </row>
    <row r="63" spans="1:16" x14ac:dyDescent="0.15">
      <c r="A63" s="175" t="s">
        <v>36</v>
      </c>
      <c r="B63" s="175">
        <f>'将来負担比率（分子）の構造'!I$44</f>
        <v>1623</v>
      </c>
      <c r="C63" s="175"/>
      <c r="D63" s="175"/>
      <c r="E63" s="175">
        <f>'将来負担比率（分子）の構造'!J$44</f>
        <v>1218</v>
      </c>
      <c r="F63" s="175"/>
      <c r="G63" s="175"/>
      <c r="H63" s="175">
        <f>'将来負担比率（分子）の構造'!K$44</f>
        <v>1117</v>
      </c>
      <c r="I63" s="175"/>
      <c r="J63" s="175"/>
      <c r="K63" s="175">
        <f>'将来負担比率（分子）の構造'!L$44</f>
        <v>1008</v>
      </c>
      <c r="L63" s="175"/>
      <c r="M63" s="175"/>
      <c r="N63" s="175">
        <f>'将来負担比率（分子）の構造'!M$44</f>
        <v>906</v>
      </c>
      <c r="O63" s="175"/>
      <c r="P63" s="175"/>
    </row>
    <row r="64" spans="1:16" x14ac:dyDescent="0.15">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11141</v>
      </c>
      <c r="C66" s="175"/>
      <c r="D66" s="175"/>
      <c r="E66" s="175">
        <f>'将来負担比率（分子）の構造'!J$41</f>
        <v>10821</v>
      </c>
      <c r="F66" s="175"/>
      <c r="G66" s="175"/>
      <c r="H66" s="175">
        <f>'将来負担比率（分子）の構造'!K$41</f>
        <v>10752</v>
      </c>
      <c r="I66" s="175"/>
      <c r="J66" s="175"/>
      <c r="K66" s="175">
        <f>'将来負担比率（分子）の構造'!L$41</f>
        <v>10448</v>
      </c>
      <c r="L66" s="175"/>
      <c r="M66" s="175"/>
      <c r="N66" s="175">
        <f>'将来負担比率（分子）の構造'!M$41</f>
        <v>10175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1752</v>
      </c>
      <c r="C72" s="179">
        <f>基金残高に係る経年分析!G55</f>
        <v>1966</v>
      </c>
      <c r="D72" s="179">
        <f>基金残高に係る経年分析!H55</f>
        <v>2396</v>
      </c>
    </row>
    <row r="73" spans="1:16" x14ac:dyDescent="0.15">
      <c r="A73" s="178" t="s">
        <v>79</v>
      </c>
      <c r="B73" s="179">
        <f>基金残高に係る経年分析!F56</f>
        <v>1948</v>
      </c>
      <c r="C73" s="179">
        <f>基金残高に係る経年分析!G56</f>
        <v>2000</v>
      </c>
      <c r="D73" s="179">
        <f>基金残高に係る経年分析!H56</f>
        <v>1910</v>
      </c>
    </row>
    <row r="74" spans="1:16" x14ac:dyDescent="0.15">
      <c r="A74" s="178" t="s">
        <v>80</v>
      </c>
      <c r="B74" s="179">
        <f>基金残高に係る経年分析!F57</f>
        <v>2976</v>
      </c>
      <c r="C74" s="179">
        <f>基金残高に係る経年分析!G57</f>
        <v>3170</v>
      </c>
      <c r="D74" s="179">
        <f>基金残高に係る経年分析!H57</f>
        <v>3230</v>
      </c>
    </row>
  </sheetData>
  <sheetProtection algorithmName="SHA-512" hashValue="tIj7ut+CHOUB1Qw+xF8G97aKQFLDvlDWLEnJdDT23Jybm8mV0Mw1EyFMgN+hpzq0SwjgpUAti08wxIpcnyOJ2w==" saltValue="ctkHyaAOU5eRQpT8PgOE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1484603</v>
      </c>
      <c r="S5" s="613"/>
      <c r="T5" s="613"/>
      <c r="U5" s="613"/>
      <c r="V5" s="613"/>
      <c r="W5" s="613"/>
      <c r="X5" s="613"/>
      <c r="Y5" s="614"/>
      <c r="Z5" s="615">
        <v>12.4</v>
      </c>
      <c r="AA5" s="615"/>
      <c r="AB5" s="615"/>
      <c r="AC5" s="615"/>
      <c r="AD5" s="616">
        <v>1484603</v>
      </c>
      <c r="AE5" s="616"/>
      <c r="AF5" s="616"/>
      <c r="AG5" s="616"/>
      <c r="AH5" s="616"/>
      <c r="AI5" s="616"/>
      <c r="AJ5" s="616"/>
      <c r="AK5" s="616"/>
      <c r="AL5" s="617">
        <v>25.6</v>
      </c>
      <c r="AM5" s="618"/>
      <c r="AN5" s="618"/>
      <c r="AO5" s="619"/>
      <c r="AP5" s="609" t="s">
        <v>230</v>
      </c>
      <c r="AQ5" s="610"/>
      <c r="AR5" s="610"/>
      <c r="AS5" s="610"/>
      <c r="AT5" s="610"/>
      <c r="AU5" s="610"/>
      <c r="AV5" s="610"/>
      <c r="AW5" s="610"/>
      <c r="AX5" s="610"/>
      <c r="AY5" s="610"/>
      <c r="AZ5" s="610"/>
      <c r="BA5" s="610"/>
      <c r="BB5" s="610"/>
      <c r="BC5" s="610"/>
      <c r="BD5" s="610"/>
      <c r="BE5" s="610"/>
      <c r="BF5" s="611"/>
      <c r="BG5" s="623">
        <v>1476530</v>
      </c>
      <c r="BH5" s="624"/>
      <c r="BI5" s="624"/>
      <c r="BJ5" s="624"/>
      <c r="BK5" s="624"/>
      <c r="BL5" s="624"/>
      <c r="BM5" s="624"/>
      <c r="BN5" s="625"/>
      <c r="BO5" s="626">
        <v>99.5</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67533</v>
      </c>
      <c r="S6" s="624"/>
      <c r="T6" s="624"/>
      <c r="U6" s="624"/>
      <c r="V6" s="624"/>
      <c r="W6" s="624"/>
      <c r="X6" s="624"/>
      <c r="Y6" s="625"/>
      <c r="Z6" s="626">
        <v>0.6</v>
      </c>
      <c r="AA6" s="626"/>
      <c r="AB6" s="626"/>
      <c r="AC6" s="626"/>
      <c r="AD6" s="627">
        <v>67533</v>
      </c>
      <c r="AE6" s="627"/>
      <c r="AF6" s="627"/>
      <c r="AG6" s="627"/>
      <c r="AH6" s="627"/>
      <c r="AI6" s="627"/>
      <c r="AJ6" s="627"/>
      <c r="AK6" s="627"/>
      <c r="AL6" s="628">
        <v>1.2</v>
      </c>
      <c r="AM6" s="629"/>
      <c r="AN6" s="629"/>
      <c r="AO6" s="630"/>
      <c r="AP6" s="620" t="s">
        <v>236</v>
      </c>
      <c r="AQ6" s="621"/>
      <c r="AR6" s="621"/>
      <c r="AS6" s="621"/>
      <c r="AT6" s="621"/>
      <c r="AU6" s="621"/>
      <c r="AV6" s="621"/>
      <c r="AW6" s="621"/>
      <c r="AX6" s="621"/>
      <c r="AY6" s="621"/>
      <c r="AZ6" s="621"/>
      <c r="BA6" s="621"/>
      <c r="BB6" s="621"/>
      <c r="BC6" s="621"/>
      <c r="BD6" s="621"/>
      <c r="BE6" s="621"/>
      <c r="BF6" s="622"/>
      <c r="BG6" s="623">
        <v>1476530</v>
      </c>
      <c r="BH6" s="624"/>
      <c r="BI6" s="624"/>
      <c r="BJ6" s="624"/>
      <c r="BK6" s="624"/>
      <c r="BL6" s="624"/>
      <c r="BM6" s="624"/>
      <c r="BN6" s="625"/>
      <c r="BO6" s="626">
        <v>99.5</v>
      </c>
      <c r="BP6" s="626"/>
      <c r="BQ6" s="626"/>
      <c r="BR6" s="626"/>
      <c r="BS6" s="627" t="s">
        <v>131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92808</v>
      </c>
      <c r="CS6" s="624"/>
      <c r="CT6" s="624"/>
      <c r="CU6" s="624"/>
      <c r="CV6" s="624"/>
      <c r="CW6" s="624"/>
      <c r="CX6" s="624"/>
      <c r="CY6" s="625"/>
      <c r="CZ6" s="617">
        <v>0.8</v>
      </c>
      <c r="DA6" s="618"/>
      <c r="DB6" s="618"/>
      <c r="DC6" s="634"/>
      <c r="DD6" s="632" t="s">
        <v>231</v>
      </c>
      <c r="DE6" s="624"/>
      <c r="DF6" s="624"/>
      <c r="DG6" s="624"/>
      <c r="DH6" s="624"/>
      <c r="DI6" s="624"/>
      <c r="DJ6" s="624"/>
      <c r="DK6" s="624"/>
      <c r="DL6" s="624"/>
      <c r="DM6" s="624"/>
      <c r="DN6" s="624"/>
      <c r="DO6" s="624"/>
      <c r="DP6" s="625"/>
      <c r="DQ6" s="632">
        <v>92808</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1028</v>
      </c>
      <c r="S7" s="624"/>
      <c r="T7" s="624"/>
      <c r="U7" s="624"/>
      <c r="V7" s="624"/>
      <c r="W7" s="624"/>
      <c r="X7" s="624"/>
      <c r="Y7" s="625"/>
      <c r="Z7" s="626">
        <v>0</v>
      </c>
      <c r="AA7" s="626"/>
      <c r="AB7" s="626"/>
      <c r="AC7" s="626"/>
      <c r="AD7" s="627">
        <v>1028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618010</v>
      </c>
      <c r="BH7" s="624"/>
      <c r="BI7" s="624"/>
      <c r="BJ7" s="624"/>
      <c r="BK7" s="624"/>
      <c r="BL7" s="624"/>
      <c r="BM7" s="624"/>
      <c r="BN7" s="625"/>
      <c r="BO7" s="626">
        <v>41.6</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2089153</v>
      </c>
      <c r="CS7" s="624"/>
      <c r="CT7" s="624"/>
      <c r="CU7" s="624"/>
      <c r="CV7" s="624"/>
      <c r="CW7" s="624"/>
      <c r="CX7" s="624"/>
      <c r="CY7" s="625"/>
      <c r="CZ7" s="626">
        <v>19.100000000000001</v>
      </c>
      <c r="DA7" s="626"/>
      <c r="DB7" s="626"/>
      <c r="DC7" s="626"/>
      <c r="DD7" s="632">
        <v>41476</v>
      </c>
      <c r="DE7" s="624"/>
      <c r="DF7" s="624"/>
      <c r="DG7" s="624"/>
      <c r="DH7" s="624"/>
      <c r="DI7" s="624"/>
      <c r="DJ7" s="624"/>
      <c r="DK7" s="624"/>
      <c r="DL7" s="624"/>
      <c r="DM7" s="624"/>
      <c r="DN7" s="624"/>
      <c r="DO7" s="624"/>
      <c r="DP7" s="625"/>
      <c r="DQ7" s="632">
        <v>865231</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10255</v>
      </c>
      <c r="S8" s="624"/>
      <c r="T8" s="624"/>
      <c r="U8" s="624"/>
      <c r="V8" s="624"/>
      <c r="W8" s="624"/>
      <c r="X8" s="624"/>
      <c r="Y8" s="625"/>
      <c r="Z8" s="626">
        <v>0.1</v>
      </c>
      <c r="AA8" s="626"/>
      <c r="AB8" s="626"/>
      <c r="AC8" s="626"/>
      <c r="AD8" s="627">
        <v>10255</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25685</v>
      </c>
      <c r="BH8" s="624"/>
      <c r="BI8" s="624"/>
      <c r="BJ8" s="624"/>
      <c r="BK8" s="624"/>
      <c r="BL8" s="624"/>
      <c r="BM8" s="624"/>
      <c r="BN8" s="625"/>
      <c r="BO8" s="626">
        <v>1.7</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2364872</v>
      </c>
      <c r="CS8" s="624"/>
      <c r="CT8" s="624"/>
      <c r="CU8" s="624"/>
      <c r="CV8" s="624"/>
      <c r="CW8" s="624"/>
      <c r="CX8" s="624"/>
      <c r="CY8" s="625"/>
      <c r="CZ8" s="626">
        <v>21.6</v>
      </c>
      <c r="DA8" s="626"/>
      <c r="DB8" s="626"/>
      <c r="DC8" s="626"/>
      <c r="DD8" s="632">
        <v>2810</v>
      </c>
      <c r="DE8" s="624"/>
      <c r="DF8" s="624"/>
      <c r="DG8" s="624"/>
      <c r="DH8" s="624"/>
      <c r="DI8" s="624"/>
      <c r="DJ8" s="624"/>
      <c r="DK8" s="624"/>
      <c r="DL8" s="624"/>
      <c r="DM8" s="624"/>
      <c r="DN8" s="624"/>
      <c r="DO8" s="624"/>
      <c r="DP8" s="625"/>
      <c r="DQ8" s="632">
        <v>1401518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6973</v>
      </c>
      <c r="S9" s="624"/>
      <c r="T9" s="624"/>
      <c r="U9" s="624"/>
      <c r="V9" s="624"/>
      <c r="W9" s="624"/>
      <c r="X9" s="624"/>
      <c r="Y9" s="625"/>
      <c r="Z9" s="626">
        <v>0.1</v>
      </c>
      <c r="AA9" s="626"/>
      <c r="AB9" s="626"/>
      <c r="AC9" s="626"/>
      <c r="AD9" s="627">
        <v>6973</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515863</v>
      </c>
      <c r="BH9" s="624"/>
      <c r="BI9" s="624"/>
      <c r="BJ9" s="624"/>
      <c r="BK9" s="624"/>
      <c r="BL9" s="624"/>
      <c r="BM9" s="624"/>
      <c r="BN9" s="625"/>
      <c r="BO9" s="626">
        <v>34.700000000000003</v>
      </c>
      <c r="BP9" s="626"/>
      <c r="BQ9" s="626"/>
      <c r="BR9" s="626"/>
      <c r="BS9" s="627" t="s">
        <v>131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1502009</v>
      </c>
      <c r="CS9" s="624"/>
      <c r="CT9" s="624"/>
      <c r="CU9" s="624"/>
      <c r="CV9" s="624"/>
      <c r="CW9" s="624"/>
      <c r="CX9" s="624"/>
      <c r="CY9" s="625"/>
      <c r="CZ9" s="626">
        <v>13.7</v>
      </c>
      <c r="DA9" s="626"/>
      <c r="DB9" s="626"/>
      <c r="DC9" s="626"/>
      <c r="DD9" s="632">
        <v>65332</v>
      </c>
      <c r="DE9" s="624"/>
      <c r="DF9" s="624"/>
      <c r="DG9" s="624"/>
      <c r="DH9" s="624"/>
      <c r="DI9" s="624"/>
      <c r="DJ9" s="624"/>
      <c r="DK9" s="624"/>
      <c r="DL9" s="624"/>
      <c r="DM9" s="624"/>
      <c r="DN9" s="624"/>
      <c r="DO9" s="624"/>
      <c r="DP9" s="625"/>
      <c r="DQ9" s="632">
        <v>983547</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231</v>
      </c>
      <c r="AA10" s="626"/>
      <c r="AB10" s="626"/>
      <c r="AC10" s="626"/>
      <c r="AD10" s="627" t="s">
        <v>148</v>
      </c>
      <c r="AE10" s="627"/>
      <c r="AF10" s="627"/>
      <c r="AG10" s="627"/>
      <c r="AH10" s="627"/>
      <c r="AI10" s="627"/>
      <c r="AJ10" s="627"/>
      <c r="AK10" s="627"/>
      <c r="AL10" s="628" t="s">
        <v>231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45468</v>
      </c>
      <c r="BH10" s="624"/>
      <c r="BI10" s="624"/>
      <c r="BJ10" s="624"/>
      <c r="BK10" s="624"/>
      <c r="BL10" s="624"/>
      <c r="BM10" s="624"/>
      <c r="BN10" s="625"/>
      <c r="BO10" s="626">
        <v>3.1</v>
      </c>
      <c r="BP10" s="626"/>
      <c r="BQ10" s="626"/>
      <c r="BR10" s="626"/>
      <c r="BS10" s="627" t="s">
        <v>231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15642</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5642</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354861</v>
      </c>
      <c r="S11" s="624"/>
      <c r="T11" s="624"/>
      <c r="U11" s="624"/>
      <c r="V11" s="624"/>
      <c r="W11" s="624"/>
      <c r="X11" s="624"/>
      <c r="Y11" s="625"/>
      <c r="Z11" s="628">
        <v>3</v>
      </c>
      <c r="AA11" s="629"/>
      <c r="AB11" s="629"/>
      <c r="AC11" s="635"/>
      <c r="AD11" s="632">
        <v>354861</v>
      </c>
      <c r="AE11" s="624"/>
      <c r="AF11" s="624"/>
      <c r="AG11" s="624"/>
      <c r="AH11" s="624"/>
      <c r="AI11" s="624"/>
      <c r="AJ11" s="624"/>
      <c r="AK11" s="625"/>
      <c r="AL11" s="628">
        <v>6.1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30994</v>
      </c>
      <c r="BH11" s="624"/>
      <c r="BI11" s="624"/>
      <c r="BJ11" s="624"/>
      <c r="BK11" s="624"/>
      <c r="BL11" s="624"/>
      <c r="BM11" s="624"/>
      <c r="BN11" s="625"/>
      <c r="BO11" s="626">
        <v>2.1</v>
      </c>
      <c r="BP11" s="626"/>
      <c r="BQ11" s="626"/>
      <c r="BR11" s="626"/>
      <c r="BS11" s="627" t="s">
        <v>131</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420238</v>
      </c>
      <c r="CS11" s="624"/>
      <c r="CT11" s="624"/>
      <c r="CU11" s="624"/>
      <c r="CV11" s="624"/>
      <c r="CW11" s="624"/>
      <c r="CX11" s="624"/>
      <c r="CY11" s="625"/>
      <c r="CZ11" s="626">
        <v>3.8</v>
      </c>
      <c r="DA11" s="626"/>
      <c r="DB11" s="626"/>
      <c r="DC11" s="626"/>
      <c r="DD11" s="632">
        <v>191225</v>
      </c>
      <c r="DE11" s="624"/>
      <c r="DF11" s="624"/>
      <c r="DG11" s="624"/>
      <c r="DH11" s="624"/>
      <c r="DI11" s="624"/>
      <c r="DJ11" s="624"/>
      <c r="DK11" s="624"/>
      <c r="DL11" s="624"/>
      <c r="DM11" s="624"/>
      <c r="DN11" s="624"/>
      <c r="DO11" s="624"/>
      <c r="DP11" s="625"/>
      <c r="DQ11" s="632">
        <v>134142</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v>3762</v>
      </c>
      <c r="S12" s="624"/>
      <c r="T12" s="624"/>
      <c r="U12" s="624"/>
      <c r="V12" s="624"/>
      <c r="W12" s="624"/>
      <c r="X12" s="624"/>
      <c r="Y12" s="625"/>
      <c r="Z12" s="626">
        <v>0</v>
      </c>
      <c r="AA12" s="626"/>
      <c r="AB12" s="626"/>
      <c r="AC12" s="626"/>
      <c r="AD12" s="627">
        <v>3762</v>
      </c>
      <c r="AE12" s="627"/>
      <c r="AF12" s="627"/>
      <c r="AG12" s="627"/>
      <c r="AH12" s="627"/>
      <c r="AI12" s="627"/>
      <c r="AJ12" s="627"/>
      <c r="AK12" s="627"/>
      <c r="AL12" s="628">
        <v>0.1</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691538</v>
      </c>
      <c r="BH12" s="624"/>
      <c r="BI12" s="624"/>
      <c r="BJ12" s="624"/>
      <c r="BK12" s="624"/>
      <c r="BL12" s="624"/>
      <c r="BM12" s="624"/>
      <c r="BN12" s="625"/>
      <c r="BO12" s="626">
        <v>46.6</v>
      </c>
      <c r="BP12" s="626"/>
      <c r="BQ12" s="626"/>
      <c r="BR12" s="626"/>
      <c r="BS12" s="627" t="s">
        <v>131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434966</v>
      </c>
      <c r="CS12" s="624"/>
      <c r="CT12" s="624"/>
      <c r="CU12" s="624"/>
      <c r="CV12" s="624"/>
      <c r="CW12" s="624"/>
      <c r="CX12" s="624"/>
      <c r="CY12" s="625"/>
      <c r="CZ12" s="626">
        <v>4</v>
      </c>
      <c r="DA12" s="626"/>
      <c r="DB12" s="626"/>
      <c r="DC12" s="626"/>
      <c r="DD12" s="632">
        <v>77055</v>
      </c>
      <c r="DE12" s="624"/>
      <c r="DF12" s="624"/>
      <c r="DG12" s="624"/>
      <c r="DH12" s="624"/>
      <c r="DI12" s="624"/>
      <c r="DJ12" s="624"/>
      <c r="DK12" s="624"/>
      <c r="DL12" s="624"/>
      <c r="DM12" s="624"/>
      <c r="DN12" s="624"/>
      <c r="DO12" s="624"/>
      <c r="DP12" s="625"/>
      <c r="DQ12" s="632">
        <v>262881</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231</v>
      </c>
      <c r="AA13" s="626"/>
      <c r="AB13" s="626"/>
      <c r="AC13" s="626"/>
      <c r="AD13" s="627" t="s">
        <v>148</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690264</v>
      </c>
      <c r="BH13" s="624"/>
      <c r="BI13" s="624"/>
      <c r="BJ13" s="624"/>
      <c r="BK13" s="624"/>
      <c r="BL13" s="624"/>
      <c r="BM13" s="624"/>
      <c r="BN13" s="625"/>
      <c r="BO13" s="626">
        <v>46.5</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925568</v>
      </c>
      <c r="CS13" s="624"/>
      <c r="CT13" s="624"/>
      <c r="CU13" s="624"/>
      <c r="CV13" s="624"/>
      <c r="CW13" s="624"/>
      <c r="CX13" s="624"/>
      <c r="CY13" s="625"/>
      <c r="CZ13" s="626">
        <v>8.5</v>
      </c>
      <c r="DA13" s="626"/>
      <c r="DB13" s="626"/>
      <c r="DC13" s="626"/>
      <c r="DD13" s="632">
        <v>661924</v>
      </c>
      <c r="DE13" s="624"/>
      <c r="DF13" s="624"/>
      <c r="DG13" s="624"/>
      <c r="DH13" s="624"/>
      <c r="DI13" s="624"/>
      <c r="DJ13" s="624"/>
      <c r="DK13" s="624"/>
      <c r="DL13" s="624"/>
      <c r="DM13" s="624"/>
      <c r="DN13" s="624"/>
      <c r="DO13" s="624"/>
      <c r="DP13" s="625"/>
      <c r="DQ13" s="632">
        <v>329164</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211</v>
      </c>
      <c r="S14" s="624"/>
      <c r="T14" s="624"/>
      <c r="U14" s="624"/>
      <c r="V14" s="624"/>
      <c r="W14" s="624"/>
      <c r="X14" s="624"/>
      <c r="Y14" s="625"/>
      <c r="Z14" s="626">
        <v>0</v>
      </c>
      <c r="AA14" s="626"/>
      <c r="AB14" s="626"/>
      <c r="AC14" s="626"/>
      <c r="AD14" s="627">
        <v>211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74724</v>
      </c>
      <c r="BH14" s="624"/>
      <c r="BI14" s="624"/>
      <c r="BJ14" s="624"/>
      <c r="BK14" s="624"/>
      <c r="BL14" s="624"/>
      <c r="BM14" s="624"/>
      <c r="BN14" s="625"/>
      <c r="BO14" s="626">
        <v>5</v>
      </c>
      <c r="BP14" s="626"/>
      <c r="BQ14" s="626"/>
      <c r="BR14" s="626"/>
      <c r="BS14" s="627" t="s">
        <v>131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517952</v>
      </c>
      <c r="CS14" s="624"/>
      <c r="CT14" s="624"/>
      <c r="CU14" s="624"/>
      <c r="CV14" s="624"/>
      <c r="CW14" s="624"/>
      <c r="CX14" s="624"/>
      <c r="CY14" s="625"/>
      <c r="CZ14" s="626">
        <v>4.7</v>
      </c>
      <c r="DA14" s="626"/>
      <c r="DB14" s="626"/>
      <c r="DC14" s="626"/>
      <c r="DD14" s="632">
        <v>19629</v>
      </c>
      <c r="DE14" s="624"/>
      <c r="DF14" s="624"/>
      <c r="DG14" s="624"/>
      <c r="DH14" s="624"/>
      <c r="DI14" s="624"/>
      <c r="DJ14" s="624"/>
      <c r="DK14" s="624"/>
      <c r="DL14" s="624"/>
      <c r="DM14" s="624"/>
      <c r="DN14" s="624"/>
      <c r="DO14" s="624"/>
      <c r="DP14" s="625"/>
      <c r="DQ14" s="632">
        <v>447263</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92258</v>
      </c>
      <c r="BH15" s="624"/>
      <c r="BI15" s="624"/>
      <c r="BJ15" s="624"/>
      <c r="BK15" s="624"/>
      <c r="BL15" s="624"/>
      <c r="BM15" s="624"/>
      <c r="BN15" s="625"/>
      <c r="BO15" s="626">
        <v>6.2</v>
      </c>
      <c r="BP15" s="626"/>
      <c r="BQ15" s="626"/>
      <c r="BR15" s="626"/>
      <c r="BS15" s="627" t="s">
        <v>231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1523851</v>
      </c>
      <c r="CS15" s="624"/>
      <c r="CT15" s="624"/>
      <c r="CU15" s="624"/>
      <c r="CV15" s="624"/>
      <c r="CW15" s="624"/>
      <c r="CX15" s="624"/>
      <c r="CY15" s="625"/>
      <c r="CZ15" s="626">
        <v>13.9</v>
      </c>
      <c r="DA15" s="626"/>
      <c r="DB15" s="626"/>
      <c r="DC15" s="626"/>
      <c r="DD15" s="632">
        <v>656698</v>
      </c>
      <c r="DE15" s="624"/>
      <c r="DF15" s="624"/>
      <c r="DG15" s="624"/>
      <c r="DH15" s="624"/>
      <c r="DI15" s="624"/>
      <c r="DJ15" s="624"/>
      <c r="DK15" s="624"/>
      <c r="DL15" s="624"/>
      <c r="DM15" s="624"/>
      <c r="DN15" s="624"/>
      <c r="DO15" s="624"/>
      <c r="DP15" s="625"/>
      <c r="DQ15" s="632">
        <v>614834</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7294</v>
      </c>
      <c r="S16" s="624"/>
      <c r="T16" s="624"/>
      <c r="U16" s="624"/>
      <c r="V16" s="624"/>
      <c r="W16" s="624"/>
      <c r="X16" s="624"/>
      <c r="Y16" s="625"/>
      <c r="Z16" s="626">
        <v>0.1</v>
      </c>
      <c r="AA16" s="626"/>
      <c r="AB16" s="626"/>
      <c r="AC16" s="626"/>
      <c r="AD16" s="627">
        <v>7294</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148</v>
      </c>
      <c r="BP16" s="626"/>
      <c r="BQ16" s="626"/>
      <c r="BR16" s="626"/>
      <c r="BS16" s="627" t="s">
        <v>131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319</v>
      </c>
      <c r="CS16" s="624"/>
      <c r="CT16" s="624"/>
      <c r="CU16" s="624"/>
      <c r="CV16" s="624"/>
      <c r="CW16" s="624"/>
      <c r="CX16" s="624"/>
      <c r="CY16" s="625"/>
      <c r="CZ16" s="626">
        <v>0</v>
      </c>
      <c r="DA16" s="626"/>
      <c r="DB16" s="626"/>
      <c r="DC16" s="626"/>
      <c r="DD16" s="632" t="s">
        <v>231</v>
      </c>
      <c r="DE16" s="624"/>
      <c r="DF16" s="624"/>
      <c r="DG16" s="624"/>
      <c r="DH16" s="624"/>
      <c r="DI16" s="624"/>
      <c r="DJ16" s="624"/>
      <c r="DK16" s="624"/>
      <c r="DL16" s="624"/>
      <c r="DM16" s="624"/>
      <c r="DN16" s="624"/>
      <c r="DO16" s="624"/>
      <c r="DP16" s="625"/>
      <c r="DQ16" s="632">
        <v>319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27593</v>
      </c>
      <c r="S17" s="624"/>
      <c r="T17" s="624"/>
      <c r="U17" s="624"/>
      <c r="V17" s="624"/>
      <c r="W17" s="624"/>
      <c r="X17" s="624"/>
      <c r="Y17" s="625"/>
      <c r="Z17" s="626">
        <v>0.2</v>
      </c>
      <c r="AA17" s="626"/>
      <c r="AB17" s="626"/>
      <c r="AC17" s="626"/>
      <c r="AD17" s="627">
        <v>27593</v>
      </c>
      <c r="AE17" s="627"/>
      <c r="AF17" s="627"/>
      <c r="AG17" s="627"/>
      <c r="AH17" s="627"/>
      <c r="AI17" s="627"/>
      <c r="AJ17" s="627"/>
      <c r="AK17" s="627"/>
      <c r="AL17" s="628">
        <v>0.5</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148</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1055124</v>
      </c>
      <c r="CS17" s="624"/>
      <c r="CT17" s="624"/>
      <c r="CU17" s="624"/>
      <c r="CV17" s="624"/>
      <c r="CW17" s="624"/>
      <c r="CX17" s="624"/>
      <c r="CY17" s="625"/>
      <c r="CZ17" s="626">
        <v>9.6</v>
      </c>
      <c r="DA17" s="626"/>
      <c r="DB17" s="626"/>
      <c r="DC17" s="626"/>
      <c r="DD17" s="632" t="s">
        <v>131</v>
      </c>
      <c r="DE17" s="624"/>
      <c r="DF17" s="624"/>
      <c r="DG17" s="624"/>
      <c r="DH17" s="624"/>
      <c r="DI17" s="624"/>
      <c r="DJ17" s="624"/>
      <c r="DK17" s="624"/>
      <c r="DL17" s="624"/>
      <c r="DM17" s="624"/>
      <c r="DN17" s="624"/>
      <c r="DO17" s="624"/>
      <c r="DP17" s="625"/>
      <c r="DQ17" s="632">
        <v>1055124</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7010</v>
      </c>
      <c r="S18" s="624"/>
      <c r="T18" s="624"/>
      <c r="U18" s="624"/>
      <c r="V18" s="624"/>
      <c r="W18" s="624"/>
      <c r="X18" s="624"/>
      <c r="Y18" s="625"/>
      <c r="Z18" s="626">
        <v>0.1</v>
      </c>
      <c r="AA18" s="626"/>
      <c r="AB18" s="626"/>
      <c r="AC18" s="626"/>
      <c r="AD18" s="627">
        <v>7010</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6585</v>
      </c>
      <c r="S19" s="624"/>
      <c r="T19" s="624"/>
      <c r="U19" s="624"/>
      <c r="V19" s="624"/>
      <c r="W19" s="624"/>
      <c r="X19" s="624"/>
      <c r="Y19" s="625"/>
      <c r="Z19" s="626">
        <v>0.1</v>
      </c>
      <c r="AA19" s="626"/>
      <c r="AB19" s="626"/>
      <c r="AC19" s="626"/>
      <c r="AD19" s="627">
        <v>6585</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8073</v>
      </c>
      <c r="BH19" s="624"/>
      <c r="BI19" s="624"/>
      <c r="BJ19" s="624"/>
      <c r="BK19" s="624"/>
      <c r="BL19" s="624"/>
      <c r="BM19" s="624"/>
      <c r="BN19" s="625"/>
      <c r="BO19" s="626">
        <v>0.5</v>
      </c>
      <c r="BP19" s="626"/>
      <c r="BQ19" s="626"/>
      <c r="BR19" s="626"/>
      <c r="BS19" s="627" t="s">
        <v>231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425</v>
      </c>
      <c r="S20" s="624"/>
      <c r="T20" s="624"/>
      <c r="U20" s="624"/>
      <c r="V20" s="624"/>
      <c r="W20" s="624"/>
      <c r="X20" s="624"/>
      <c r="Y20" s="625"/>
      <c r="Z20" s="626">
        <v>0</v>
      </c>
      <c r="AA20" s="626"/>
      <c r="AB20" s="626"/>
      <c r="AC20" s="626"/>
      <c r="AD20" s="627">
        <v>425</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8073</v>
      </c>
      <c r="BH20" s="624"/>
      <c r="BI20" s="624"/>
      <c r="BJ20" s="624"/>
      <c r="BK20" s="624"/>
      <c r="BL20" s="624"/>
      <c r="BM20" s="624"/>
      <c r="BN20" s="625"/>
      <c r="BO20" s="626">
        <v>0.5</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10942502</v>
      </c>
      <c r="CS20" s="624"/>
      <c r="CT20" s="624"/>
      <c r="CU20" s="624"/>
      <c r="CV20" s="624"/>
      <c r="CW20" s="624"/>
      <c r="CX20" s="624"/>
      <c r="CY20" s="625"/>
      <c r="CZ20" s="626">
        <v>100</v>
      </c>
      <c r="DA20" s="626"/>
      <c r="DB20" s="626"/>
      <c r="DC20" s="626"/>
      <c r="DD20" s="632">
        <v>1716149</v>
      </c>
      <c r="DE20" s="624"/>
      <c r="DF20" s="624"/>
      <c r="DG20" s="624"/>
      <c r="DH20" s="624"/>
      <c r="DI20" s="624"/>
      <c r="DJ20" s="624"/>
      <c r="DK20" s="624"/>
      <c r="DL20" s="624"/>
      <c r="DM20" s="624"/>
      <c r="DN20" s="624"/>
      <c r="DO20" s="624"/>
      <c r="DP20" s="625"/>
      <c r="DQ20" s="632">
        <v>6192473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4361769</v>
      </c>
      <c r="S21" s="624"/>
      <c r="T21" s="624"/>
      <c r="U21" s="624"/>
      <c r="V21" s="624"/>
      <c r="W21" s="624"/>
      <c r="X21" s="624"/>
      <c r="Y21" s="625"/>
      <c r="Z21" s="626">
        <v>36.299999999999997</v>
      </c>
      <c r="AA21" s="626"/>
      <c r="AB21" s="626"/>
      <c r="AC21" s="626"/>
      <c r="AD21" s="627">
        <v>3821498</v>
      </c>
      <c r="AE21" s="627"/>
      <c r="AF21" s="627"/>
      <c r="AG21" s="627"/>
      <c r="AH21" s="627"/>
      <c r="AI21" s="627"/>
      <c r="AJ21" s="627"/>
      <c r="AK21" s="627"/>
      <c r="AL21" s="628">
        <v>65.900000000000006</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8073</v>
      </c>
      <c r="BH21" s="624"/>
      <c r="BI21" s="624"/>
      <c r="BJ21" s="624"/>
      <c r="BK21" s="624"/>
      <c r="BL21" s="624"/>
      <c r="BM21" s="624"/>
      <c r="BN21" s="625"/>
      <c r="BO21" s="626">
        <v>0.5</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3821498</v>
      </c>
      <c r="S22" s="624"/>
      <c r="T22" s="624"/>
      <c r="U22" s="624"/>
      <c r="V22" s="624"/>
      <c r="W22" s="624"/>
      <c r="X22" s="624"/>
      <c r="Y22" s="625"/>
      <c r="Z22" s="626">
        <v>31.8</v>
      </c>
      <c r="AA22" s="626"/>
      <c r="AB22" s="626"/>
      <c r="AC22" s="626"/>
      <c r="AD22" s="627">
        <v>3821498</v>
      </c>
      <c r="AE22" s="627"/>
      <c r="AF22" s="627"/>
      <c r="AG22" s="627"/>
      <c r="AH22" s="627"/>
      <c r="AI22" s="627"/>
      <c r="AJ22" s="627"/>
      <c r="AK22" s="627"/>
      <c r="AL22" s="628">
        <v>65.900000000000006</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540271</v>
      </c>
      <c r="S23" s="624"/>
      <c r="T23" s="624"/>
      <c r="U23" s="624"/>
      <c r="V23" s="624"/>
      <c r="W23" s="624"/>
      <c r="X23" s="624"/>
      <c r="Y23" s="625"/>
      <c r="Z23" s="626">
        <v>4.5</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148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231</v>
      </c>
      <c r="AA24" s="626"/>
      <c r="AB24" s="626"/>
      <c r="AC24" s="626"/>
      <c r="AD24" s="627" t="s">
        <v>131</v>
      </c>
      <c r="AE24" s="627"/>
      <c r="AF24" s="627"/>
      <c r="AG24" s="627"/>
      <c r="AH24" s="627"/>
      <c r="AI24" s="627"/>
      <c r="AJ24" s="627"/>
      <c r="AK24" s="627"/>
      <c r="AL24" s="628" t="s">
        <v>131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148</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3890697</v>
      </c>
      <c r="CS24" s="613"/>
      <c r="CT24" s="613"/>
      <c r="CU24" s="613"/>
      <c r="CV24" s="613"/>
      <c r="CW24" s="613"/>
      <c r="CX24" s="613"/>
      <c r="CY24" s="614"/>
      <c r="CZ24" s="617">
        <v>35.6</v>
      </c>
      <c r="DA24" s="618"/>
      <c r="DB24" s="618"/>
      <c r="DC24" s="634"/>
      <c r="DD24" s="658">
        <v>2895725</v>
      </c>
      <c r="DE24" s="613"/>
      <c r="DF24" s="613"/>
      <c r="DG24" s="613"/>
      <c r="DH24" s="613"/>
      <c r="DI24" s="613"/>
      <c r="DJ24" s="613"/>
      <c r="DK24" s="614"/>
      <c r="DL24" s="658">
        <v>2752178</v>
      </c>
      <c r="DM24" s="613"/>
      <c r="DN24" s="613"/>
      <c r="DO24" s="613"/>
      <c r="DP24" s="613"/>
      <c r="DQ24" s="613"/>
      <c r="DR24" s="613"/>
      <c r="DS24" s="613"/>
      <c r="DT24" s="613"/>
      <c r="DU24" s="613"/>
      <c r="DV24" s="614"/>
      <c r="DW24" s="617">
        <v>47.4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6332892</v>
      </c>
      <c r="S25" s="624"/>
      <c r="T25" s="624"/>
      <c r="U25" s="624"/>
      <c r="V25" s="624"/>
      <c r="W25" s="624"/>
      <c r="X25" s="624"/>
      <c r="Y25" s="625"/>
      <c r="Z25" s="626">
        <v>52.7</v>
      </c>
      <c r="AA25" s="626"/>
      <c r="AB25" s="626"/>
      <c r="AC25" s="626"/>
      <c r="AD25" s="627">
        <v>5792621</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1758428</v>
      </c>
      <c r="CS25" s="655"/>
      <c r="CT25" s="655"/>
      <c r="CU25" s="655"/>
      <c r="CV25" s="655"/>
      <c r="CW25" s="655"/>
      <c r="CX25" s="655"/>
      <c r="CY25" s="656"/>
      <c r="CZ25" s="628">
        <v>16.100000000000001</v>
      </c>
      <c r="DA25" s="653"/>
      <c r="DB25" s="653"/>
      <c r="DC25" s="657"/>
      <c r="DD25" s="632">
        <v>1501085</v>
      </c>
      <c r="DE25" s="655"/>
      <c r="DF25" s="655"/>
      <c r="DG25" s="655"/>
      <c r="DH25" s="655"/>
      <c r="DI25" s="655"/>
      <c r="DJ25" s="655"/>
      <c r="DK25" s="656"/>
      <c r="DL25" s="632">
        <v>1453067</v>
      </c>
      <c r="DM25" s="655"/>
      <c r="DN25" s="655"/>
      <c r="DO25" s="655"/>
      <c r="DP25" s="655"/>
      <c r="DQ25" s="655"/>
      <c r="DR25" s="655"/>
      <c r="DS25" s="655"/>
      <c r="DT25" s="655"/>
      <c r="DU25" s="655"/>
      <c r="DV25" s="656"/>
      <c r="DW25" s="628">
        <v>25</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1059</v>
      </c>
      <c r="S26" s="624"/>
      <c r="T26" s="624"/>
      <c r="U26" s="624"/>
      <c r="V26" s="624"/>
      <c r="W26" s="624"/>
      <c r="X26" s="624"/>
      <c r="Y26" s="625"/>
      <c r="Z26" s="626">
        <v>0</v>
      </c>
      <c r="AA26" s="626"/>
      <c r="AB26" s="626"/>
      <c r="AC26" s="626"/>
      <c r="AD26" s="627">
        <v>1059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148</v>
      </c>
      <c r="BP26" s="626"/>
      <c r="BQ26" s="626"/>
      <c r="BR26" s="626"/>
      <c r="BS26" s="627" t="s">
        <v>231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898759</v>
      </c>
      <c r="CS26" s="624"/>
      <c r="CT26" s="624"/>
      <c r="CU26" s="624"/>
      <c r="CV26" s="624"/>
      <c r="CW26" s="624"/>
      <c r="CX26" s="624"/>
      <c r="CY26" s="625"/>
      <c r="CZ26" s="628">
        <v>8.1999999999999993</v>
      </c>
      <c r="DA26" s="653"/>
      <c r="DB26" s="653"/>
      <c r="DC26" s="657"/>
      <c r="DD26" s="632">
        <v>737239</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138469</v>
      </c>
      <c r="S27" s="624"/>
      <c r="T27" s="624"/>
      <c r="U27" s="624"/>
      <c r="V27" s="624"/>
      <c r="W27" s="624"/>
      <c r="X27" s="624"/>
      <c r="Y27" s="625"/>
      <c r="Z27" s="626">
        <v>1.2</v>
      </c>
      <c r="AA27" s="626"/>
      <c r="AB27" s="626"/>
      <c r="AC27" s="626"/>
      <c r="AD27" s="627" t="s">
        <v>148</v>
      </c>
      <c r="AE27" s="627"/>
      <c r="AF27" s="627"/>
      <c r="AG27" s="627"/>
      <c r="AH27" s="627"/>
      <c r="AI27" s="627"/>
      <c r="AJ27" s="627"/>
      <c r="AK27" s="627"/>
      <c r="AL27" s="628" t="s">
        <v>131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1484603</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1077145</v>
      </c>
      <c r="CS27" s="655"/>
      <c r="CT27" s="655"/>
      <c r="CU27" s="655"/>
      <c r="CV27" s="655"/>
      <c r="CW27" s="655"/>
      <c r="CX27" s="655"/>
      <c r="CY27" s="656"/>
      <c r="CZ27" s="628">
        <v>9.8000000000000007</v>
      </c>
      <c r="DA27" s="653"/>
      <c r="DB27" s="653"/>
      <c r="DC27" s="657"/>
      <c r="DD27" s="632">
        <v>339516</v>
      </c>
      <c r="DE27" s="655"/>
      <c r="DF27" s="655"/>
      <c r="DG27" s="655"/>
      <c r="DH27" s="655"/>
      <c r="DI27" s="655"/>
      <c r="DJ27" s="655"/>
      <c r="DK27" s="656"/>
      <c r="DL27" s="632">
        <v>243987</v>
      </c>
      <c r="DM27" s="655"/>
      <c r="DN27" s="655"/>
      <c r="DO27" s="655"/>
      <c r="DP27" s="655"/>
      <c r="DQ27" s="655"/>
      <c r="DR27" s="655"/>
      <c r="DS27" s="655"/>
      <c r="DT27" s="655"/>
      <c r="DU27" s="655"/>
      <c r="DV27" s="656"/>
      <c r="DW27" s="628">
        <v>4.2</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85946</v>
      </c>
      <c r="S28" s="624"/>
      <c r="T28" s="624"/>
      <c r="U28" s="624"/>
      <c r="V28" s="624"/>
      <c r="W28" s="624"/>
      <c r="X28" s="624"/>
      <c r="Y28" s="625"/>
      <c r="Z28" s="626">
        <v>0.7</v>
      </c>
      <c r="AA28" s="626"/>
      <c r="AB28" s="626"/>
      <c r="AC28" s="626"/>
      <c r="AD28" s="627">
        <v>829</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1055124</v>
      </c>
      <c r="CS28" s="624"/>
      <c r="CT28" s="624"/>
      <c r="CU28" s="624"/>
      <c r="CV28" s="624"/>
      <c r="CW28" s="624"/>
      <c r="CX28" s="624"/>
      <c r="CY28" s="625"/>
      <c r="CZ28" s="628">
        <v>9.6</v>
      </c>
      <c r="DA28" s="653"/>
      <c r="DB28" s="653"/>
      <c r="DC28" s="657"/>
      <c r="DD28" s="632">
        <v>1055124</v>
      </c>
      <c r="DE28" s="624"/>
      <c r="DF28" s="624"/>
      <c r="DG28" s="624"/>
      <c r="DH28" s="624"/>
      <c r="DI28" s="624"/>
      <c r="DJ28" s="624"/>
      <c r="DK28" s="625"/>
      <c r="DL28" s="632">
        <v>1055124</v>
      </c>
      <c r="DM28" s="624"/>
      <c r="DN28" s="624"/>
      <c r="DO28" s="624"/>
      <c r="DP28" s="624"/>
      <c r="DQ28" s="624"/>
      <c r="DR28" s="624"/>
      <c r="DS28" s="624"/>
      <c r="DT28" s="624"/>
      <c r="DU28" s="624"/>
      <c r="DV28" s="625"/>
      <c r="DW28" s="628">
        <v>18.2</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99212</v>
      </c>
      <c r="S29" s="624"/>
      <c r="T29" s="624"/>
      <c r="U29" s="624"/>
      <c r="V29" s="624"/>
      <c r="W29" s="624"/>
      <c r="X29" s="624"/>
      <c r="Y29" s="625"/>
      <c r="Z29" s="626">
        <v>0.8</v>
      </c>
      <c r="AA29" s="626"/>
      <c r="AB29" s="626"/>
      <c r="AC29" s="626"/>
      <c r="AD29" s="627" t="s">
        <v>231</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1055124</v>
      </c>
      <c r="CS29" s="655"/>
      <c r="CT29" s="655"/>
      <c r="CU29" s="655"/>
      <c r="CV29" s="655"/>
      <c r="CW29" s="655"/>
      <c r="CX29" s="655"/>
      <c r="CY29" s="656"/>
      <c r="CZ29" s="628">
        <v>9.6</v>
      </c>
      <c r="DA29" s="653"/>
      <c r="DB29" s="653"/>
      <c r="DC29" s="657"/>
      <c r="DD29" s="632">
        <v>1055124</v>
      </c>
      <c r="DE29" s="655"/>
      <c r="DF29" s="655"/>
      <c r="DG29" s="655"/>
      <c r="DH29" s="655"/>
      <c r="DI29" s="655"/>
      <c r="DJ29" s="655"/>
      <c r="DK29" s="656"/>
      <c r="DL29" s="632">
        <v>1055124</v>
      </c>
      <c r="DM29" s="655"/>
      <c r="DN29" s="655"/>
      <c r="DO29" s="655"/>
      <c r="DP29" s="655"/>
      <c r="DQ29" s="655"/>
      <c r="DR29" s="655"/>
      <c r="DS29" s="655"/>
      <c r="DT29" s="655"/>
      <c r="DU29" s="655"/>
      <c r="DV29" s="656"/>
      <c r="DW29" s="628">
        <v>18.2</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1479328</v>
      </c>
      <c r="S30" s="624"/>
      <c r="T30" s="624"/>
      <c r="U30" s="624"/>
      <c r="V30" s="624"/>
      <c r="W30" s="624"/>
      <c r="X30" s="624"/>
      <c r="Y30" s="625"/>
      <c r="Z30" s="626">
        <v>12.3</v>
      </c>
      <c r="AA30" s="626"/>
      <c r="AB30" s="626"/>
      <c r="AC30" s="626"/>
      <c r="AD30" s="627" t="s">
        <v>131</v>
      </c>
      <c r="AE30" s="627"/>
      <c r="AF30" s="627"/>
      <c r="AG30" s="627"/>
      <c r="AH30" s="627"/>
      <c r="AI30" s="627"/>
      <c r="AJ30" s="627"/>
      <c r="AK30" s="627"/>
      <c r="AL30" s="628" t="s">
        <v>231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1031735</v>
      </c>
      <c r="CS30" s="624"/>
      <c r="CT30" s="624"/>
      <c r="CU30" s="624"/>
      <c r="CV30" s="624"/>
      <c r="CW30" s="624"/>
      <c r="CX30" s="624"/>
      <c r="CY30" s="625"/>
      <c r="CZ30" s="628">
        <v>9.4</v>
      </c>
      <c r="DA30" s="653"/>
      <c r="DB30" s="653"/>
      <c r="DC30" s="657"/>
      <c r="DD30" s="632">
        <v>1031735</v>
      </c>
      <c r="DE30" s="624"/>
      <c r="DF30" s="624"/>
      <c r="DG30" s="624"/>
      <c r="DH30" s="624"/>
      <c r="DI30" s="624"/>
      <c r="DJ30" s="624"/>
      <c r="DK30" s="625"/>
      <c r="DL30" s="632">
        <v>1031735</v>
      </c>
      <c r="DM30" s="624"/>
      <c r="DN30" s="624"/>
      <c r="DO30" s="624"/>
      <c r="DP30" s="624"/>
      <c r="DQ30" s="624"/>
      <c r="DR30" s="624"/>
      <c r="DS30" s="624"/>
      <c r="DT30" s="624"/>
      <c r="DU30" s="624"/>
      <c r="DV30" s="625"/>
      <c r="DW30" s="628">
        <v>17.8</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231</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99.1</v>
      </c>
      <c r="BH31" s="667"/>
      <c r="BI31" s="667"/>
      <c r="BJ31" s="667"/>
      <c r="BK31" s="667"/>
      <c r="BL31" s="667"/>
      <c r="BM31" s="618">
        <v>95.7</v>
      </c>
      <c r="BN31" s="667"/>
      <c r="BO31" s="667"/>
      <c r="BP31" s="667"/>
      <c r="BQ31" s="668"/>
      <c r="BR31" s="679">
        <v>98.9</v>
      </c>
      <c r="BS31" s="667"/>
      <c r="BT31" s="667"/>
      <c r="BU31" s="667"/>
      <c r="BV31" s="667"/>
      <c r="BW31" s="667"/>
      <c r="BX31" s="618">
        <v>95.1</v>
      </c>
      <c r="BY31" s="667"/>
      <c r="BZ31" s="667"/>
      <c r="CA31" s="667"/>
      <c r="CB31" s="668"/>
      <c r="CD31" s="661"/>
      <c r="CE31" s="662"/>
      <c r="CF31" s="620" t="s">
        <v>316</v>
      </c>
      <c r="CG31" s="621"/>
      <c r="CH31" s="621"/>
      <c r="CI31" s="621"/>
      <c r="CJ31" s="621"/>
      <c r="CK31" s="621"/>
      <c r="CL31" s="621"/>
      <c r="CM31" s="621"/>
      <c r="CN31" s="621"/>
      <c r="CO31" s="621"/>
      <c r="CP31" s="621"/>
      <c r="CQ31" s="622"/>
      <c r="CR31" s="623">
        <v>23389</v>
      </c>
      <c r="CS31" s="655"/>
      <c r="CT31" s="655"/>
      <c r="CU31" s="655"/>
      <c r="CV31" s="655"/>
      <c r="CW31" s="655"/>
      <c r="CX31" s="655"/>
      <c r="CY31" s="656"/>
      <c r="CZ31" s="628">
        <v>0.2</v>
      </c>
      <c r="DA31" s="653"/>
      <c r="DB31" s="653"/>
      <c r="DC31" s="657"/>
      <c r="DD31" s="632">
        <v>23389</v>
      </c>
      <c r="DE31" s="655"/>
      <c r="DF31" s="655"/>
      <c r="DG31" s="655"/>
      <c r="DH31" s="655"/>
      <c r="DI31" s="655"/>
      <c r="DJ31" s="655"/>
      <c r="DK31" s="656"/>
      <c r="DL31" s="632">
        <v>23389</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576674</v>
      </c>
      <c r="S32" s="624"/>
      <c r="T32" s="624"/>
      <c r="U32" s="624"/>
      <c r="V32" s="624"/>
      <c r="W32" s="624"/>
      <c r="X32" s="624"/>
      <c r="Y32" s="625"/>
      <c r="Z32" s="626">
        <v>4.8</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97.1</v>
      </c>
      <c r="BN32" s="655"/>
      <c r="BO32" s="655"/>
      <c r="BP32" s="655"/>
      <c r="BQ32" s="678"/>
      <c r="BR32" s="680">
        <v>99.3</v>
      </c>
      <c r="BS32" s="655"/>
      <c r="BT32" s="655"/>
      <c r="BU32" s="655"/>
      <c r="BV32" s="655"/>
      <c r="BW32" s="655"/>
      <c r="BX32" s="629">
        <v>96.8</v>
      </c>
      <c r="BY32" s="655"/>
      <c r="BZ32" s="655"/>
      <c r="CA32" s="655"/>
      <c r="CB32" s="678"/>
      <c r="CD32" s="663"/>
      <c r="CE32" s="664"/>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231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37008</v>
      </c>
      <c r="S33" s="624"/>
      <c r="T33" s="624"/>
      <c r="U33" s="624"/>
      <c r="V33" s="624"/>
      <c r="W33" s="624"/>
      <c r="X33" s="624"/>
      <c r="Y33" s="625"/>
      <c r="Z33" s="626">
        <v>0.3</v>
      </c>
      <c r="AA33" s="626"/>
      <c r="AB33" s="626"/>
      <c r="AC33" s="626"/>
      <c r="AD33" s="627">
        <v>8444</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98.7</v>
      </c>
      <c r="BH33" s="682"/>
      <c r="BI33" s="682"/>
      <c r="BJ33" s="682"/>
      <c r="BK33" s="682"/>
      <c r="BL33" s="682"/>
      <c r="BM33" s="683">
        <v>94.1</v>
      </c>
      <c r="BN33" s="682"/>
      <c r="BO33" s="682"/>
      <c r="BP33" s="682"/>
      <c r="BQ33" s="684"/>
      <c r="BR33" s="681">
        <v>98.6</v>
      </c>
      <c r="BS33" s="682"/>
      <c r="BT33" s="682"/>
      <c r="BU33" s="682"/>
      <c r="BV33" s="682"/>
      <c r="BW33" s="682"/>
      <c r="BX33" s="683">
        <v>93.2</v>
      </c>
      <c r="BY33" s="682"/>
      <c r="BZ33" s="682"/>
      <c r="CA33" s="682"/>
      <c r="CB33" s="684"/>
      <c r="CD33" s="620" t="s">
        <v>323</v>
      </c>
      <c r="CE33" s="621"/>
      <c r="CF33" s="621"/>
      <c r="CG33" s="621"/>
      <c r="CH33" s="621"/>
      <c r="CI33" s="621"/>
      <c r="CJ33" s="621"/>
      <c r="CK33" s="621"/>
      <c r="CL33" s="621"/>
      <c r="CM33" s="621"/>
      <c r="CN33" s="621"/>
      <c r="CO33" s="621"/>
      <c r="CP33" s="621"/>
      <c r="CQ33" s="622"/>
      <c r="CR33" s="623">
        <v>5335337</v>
      </c>
      <c r="CS33" s="655"/>
      <c r="CT33" s="655"/>
      <c r="CU33" s="655"/>
      <c r="CV33" s="655"/>
      <c r="CW33" s="655"/>
      <c r="CX33" s="655"/>
      <c r="CY33" s="656"/>
      <c r="CZ33" s="628">
        <v>48.8</v>
      </c>
      <c r="DA33" s="653"/>
      <c r="DB33" s="653"/>
      <c r="DC33" s="657"/>
      <c r="DD33" s="632">
        <v>3019791</v>
      </c>
      <c r="DE33" s="655"/>
      <c r="DF33" s="655"/>
      <c r="DG33" s="655"/>
      <c r="DH33" s="655"/>
      <c r="DI33" s="655"/>
      <c r="DJ33" s="655"/>
      <c r="DK33" s="656"/>
      <c r="DL33" s="632">
        <v>2477237</v>
      </c>
      <c r="DM33" s="655"/>
      <c r="DN33" s="655"/>
      <c r="DO33" s="655"/>
      <c r="DP33" s="655"/>
      <c r="DQ33" s="655"/>
      <c r="DR33" s="655"/>
      <c r="DS33" s="655"/>
      <c r="DT33" s="655"/>
      <c r="DU33" s="655"/>
      <c r="DV33" s="656"/>
      <c r="DW33" s="628">
        <v>42.7</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958359</v>
      </c>
      <c r="S34" s="624"/>
      <c r="T34" s="624"/>
      <c r="U34" s="624"/>
      <c r="V34" s="624"/>
      <c r="W34" s="624"/>
      <c r="X34" s="624"/>
      <c r="Y34" s="625"/>
      <c r="Z34" s="626">
        <v>8</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1409538</v>
      </c>
      <c r="CS34" s="624"/>
      <c r="CT34" s="624"/>
      <c r="CU34" s="624"/>
      <c r="CV34" s="624"/>
      <c r="CW34" s="624"/>
      <c r="CX34" s="624"/>
      <c r="CY34" s="625"/>
      <c r="CZ34" s="628">
        <v>12.9</v>
      </c>
      <c r="DA34" s="653"/>
      <c r="DB34" s="653"/>
      <c r="DC34" s="657"/>
      <c r="DD34" s="632">
        <v>717051</v>
      </c>
      <c r="DE34" s="624"/>
      <c r="DF34" s="624"/>
      <c r="DG34" s="624"/>
      <c r="DH34" s="624"/>
      <c r="DI34" s="624"/>
      <c r="DJ34" s="624"/>
      <c r="DK34" s="625"/>
      <c r="DL34" s="632">
        <v>582025</v>
      </c>
      <c r="DM34" s="624"/>
      <c r="DN34" s="624"/>
      <c r="DO34" s="624"/>
      <c r="DP34" s="624"/>
      <c r="DQ34" s="624"/>
      <c r="DR34" s="624"/>
      <c r="DS34" s="624"/>
      <c r="DT34" s="624"/>
      <c r="DU34" s="624"/>
      <c r="DV34" s="625"/>
      <c r="DW34" s="628">
        <v>10</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533588</v>
      </c>
      <c r="S35" s="624"/>
      <c r="T35" s="624"/>
      <c r="U35" s="624"/>
      <c r="V35" s="624"/>
      <c r="W35" s="624"/>
      <c r="X35" s="624"/>
      <c r="Y35" s="625"/>
      <c r="Z35" s="626">
        <v>4.4000000000000004</v>
      </c>
      <c r="AA35" s="626"/>
      <c r="AB35" s="626"/>
      <c r="AC35" s="626"/>
      <c r="AD35" s="627" t="s">
        <v>131</v>
      </c>
      <c r="AE35" s="627"/>
      <c r="AF35" s="627"/>
      <c r="AG35" s="627"/>
      <c r="AH35" s="627"/>
      <c r="AI35" s="627"/>
      <c r="AJ35" s="627"/>
      <c r="AK35" s="627"/>
      <c r="AL35" s="628" t="s">
        <v>148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73840</v>
      </c>
      <c r="CS35" s="655"/>
      <c r="CT35" s="655"/>
      <c r="CU35" s="655"/>
      <c r="CV35" s="655"/>
      <c r="CW35" s="655"/>
      <c r="CX35" s="655"/>
      <c r="CY35" s="656"/>
      <c r="CZ35" s="628">
        <v>0.7</v>
      </c>
      <c r="DA35" s="653"/>
      <c r="DB35" s="653"/>
      <c r="DC35" s="657"/>
      <c r="DD35" s="632">
        <v>34627</v>
      </c>
      <c r="DE35" s="655"/>
      <c r="DF35" s="655"/>
      <c r="DG35" s="655"/>
      <c r="DH35" s="655"/>
      <c r="DI35" s="655"/>
      <c r="DJ35" s="655"/>
      <c r="DK35" s="656"/>
      <c r="DL35" s="632">
        <v>26779</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498403</v>
      </c>
      <c r="S36" s="624"/>
      <c r="T36" s="624"/>
      <c r="U36" s="624"/>
      <c r="V36" s="624"/>
      <c r="W36" s="624"/>
      <c r="X36" s="624"/>
      <c r="Y36" s="625"/>
      <c r="Z36" s="626">
        <v>4.0999999999999996</v>
      </c>
      <c r="AA36" s="626"/>
      <c r="AB36" s="626"/>
      <c r="AC36" s="626"/>
      <c r="AD36" s="627" t="s">
        <v>231</v>
      </c>
      <c r="AE36" s="627"/>
      <c r="AF36" s="627"/>
      <c r="AG36" s="627"/>
      <c r="AH36" s="627"/>
      <c r="AI36" s="627"/>
      <c r="AJ36" s="627"/>
      <c r="AK36" s="627"/>
      <c r="AL36" s="628" t="s">
        <v>131</v>
      </c>
      <c r="AM36" s="629"/>
      <c r="AN36" s="629"/>
      <c r="AO36" s="630"/>
      <c r="AP36" s="222"/>
      <c r="AQ36" s="689" t="s">
        <v>331</v>
      </c>
      <c r="AR36" s="690"/>
      <c r="AS36" s="690"/>
      <c r="AT36" s="690"/>
      <c r="AU36" s="690"/>
      <c r="AV36" s="690"/>
      <c r="AW36" s="690"/>
      <c r="AX36" s="690"/>
      <c r="AY36" s="691"/>
      <c r="AZ36" s="612">
        <v>1427568</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69422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2308665</v>
      </c>
      <c r="CS36" s="624"/>
      <c r="CT36" s="624"/>
      <c r="CU36" s="624"/>
      <c r="CV36" s="624"/>
      <c r="CW36" s="624"/>
      <c r="CX36" s="624"/>
      <c r="CY36" s="625"/>
      <c r="CZ36" s="628">
        <v>21.1</v>
      </c>
      <c r="DA36" s="653"/>
      <c r="DB36" s="653"/>
      <c r="DC36" s="657"/>
      <c r="DD36" s="632">
        <v>1575840</v>
      </c>
      <c r="DE36" s="624"/>
      <c r="DF36" s="624"/>
      <c r="DG36" s="624"/>
      <c r="DH36" s="624"/>
      <c r="DI36" s="624"/>
      <c r="DJ36" s="624"/>
      <c r="DK36" s="625"/>
      <c r="DL36" s="632">
        <v>1203607</v>
      </c>
      <c r="DM36" s="624"/>
      <c r="DN36" s="624"/>
      <c r="DO36" s="624"/>
      <c r="DP36" s="624"/>
      <c r="DQ36" s="624"/>
      <c r="DR36" s="624"/>
      <c r="DS36" s="624"/>
      <c r="DT36" s="624"/>
      <c r="DU36" s="624"/>
      <c r="DV36" s="625"/>
      <c r="DW36" s="628">
        <v>20.7</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281566</v>
      </c>
      <c r="S37" s="624"/>
      <c r="T37" s="624"/>
      <c r="U37" s="624"/>
      <c r="V37" s="624"/>
      <c r="W37" s="624"/>
      <c r="X37" s="624"/>
      <c r="Y37" s="625"/>
      <c r="Z37" s="626">
        <v>2.2999999999999998</v>
      </c>
      <c r="AA37" s="626"/>
      <c r="AB37" s="626"/>
      <c r="AC37" s="626"/>
      <c r="AD37" s="627">
        <v>21</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559775</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43497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740388</v>
      </c>
      <c r="CS37" s="655"/>
      <c r="CT37" s="655"/>
      <c r="CU37" s="655"/>
      <c r="CV37" s="655"/>
      <c r="CW37" s="655"/>
      <c r="CX37" s="655"/>
      <c r="CY37" s="656"/>
      <c r="CZ37" s="628">
        <v>6.8</v>
      </c>
      <c r="DA37" s="653"/>
      <c r="DB37" s="653"/>
      <c r="DC37" s="657"/>
      <c r="DD37" s="632">
        <v>662971</v>
      </c>
      <c r="DE37" s="655"/>
      <c r="DF37" s="655"/>
      <c r="DG37" s="655"/>
      <c r="DH37" s="655"/>
      <c r="DI37" s="655"/>
      <c r="DJ37" s="655"/>
      <c r="DK37" s="656"/>
      <c r="DL37" s="632">
        <v>654701</v>
      </c>
      <c r="DM37" s="655"/>
      <c r="DN37" s="655"/>
      <c r="DO37" s="655"/>
      <c r="DP37" s="655"/>
      <c r="DQ37" s="655"/>
      <c r="DR37" s="655"/>
      <c r="DS37" s="655"/>
      <c r="DT37" s="655"/>
      <c r="DU37" s="655"/>
      <c r="DV37" s="656"/>
      <c r="DW37" s="628">
        <v>11.3</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996400</v>
      </c>
      <c r="S38" s="624"/>
      <c r="T38" s="624"/>
      <c r="U38" s="624"/>
      <c r="V38" s="624"/>
      <c r="W38" s="624"/>
      <c r="X38" s="624"/>
      <c r="Y38" s="625"/>
      <c r="Z38" s="626">
        <v>8.3000000000000007</v>
      </c>
      <c r="AA38" s="626"/>
      <c r="AB38" s="626"/>
      <c r="AC38" s="626"/>
      <c r="AD38" s="627" t="s">
        <v>131</v>
      </c>
      <c r="AE38" s="627"/>
      <c r="AF38" s="627"/>
      <c r="AG38" s="627"/>
      <c r="AH38" s="627"/>
      <c r="AI38" s="627"/>
      <c r="AJ38" s="627"/>
      <c r="AK38" s="627"/>
      <c r="AL38" s="628" t="s">
        <v>131</v>
      </c>
      <c r="AM38" s="629"/>
      <c r="AN38" s="629"/>
      <c r="AO38" s="630"/>
      <c r="AQ38" s="686" t="s">
        <v>339</v>
      </c>
      <c r="AR38" s="687"/>
      <c r="AS38" s="687"/>
      <c r="AT38" s="687"/>
      <c r="AU38" s="687"/>
      <c r="AV38" s="687"/>
      <c r="AW38" s="687"/>
      <c r="AX38" s="687"/>
      <c r="AY38" s="688"/>
      <c r="AZ38" s="623">
        <v>25000</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2143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839695</v>
      </c>
      <c r="CS38" s="624"/>
      <c r="CT38" s="624"/>
      <c r="CU38" s="624"/>
      <c r="CV38" s="624"/>
      <c r="CW38" s="624"/>
      <c r="CX38" s="624"/>
      <c r="CY38" s="625"/>
      <c r="CZ38" s="628">
        <v>7.7</v>
      </c>
      <c r="DA38" s="653"/>
      <c r="DB38" s="653"/>
      <c r="DC38" s="657"/>
      <c r="DD38" s="632">
        <v>692018</v>
      </c>
      <c r="DE38" s="624"/>
      <c r="DF38" s="624"/>
      <c r="DG38" s="624"/>
      <c r="DH38" s="624"/>
      <c r="DI38" s="624"/>
      <c r="DJ38" s="624"/>
      <c r="DK38" s="625"/>
      <c r="DL38" s="632">
        <v>664661</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343</v>
      </c>
      <c r="AR39" s="687"/>
      <c r="AS39" s="687"/>
      <c r="AT39" s="687"/>
      <c r="AU39" s="687"/>
      <c r="AV39" s="687"/>
      <c r="AW39" s="687"/>
      <c r="AX39" s="687"/>
      <c r="AY39" s="688"/>
      <c r="AZ39" s="623">
        <v>3098</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3123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502559</v>
      </c>
      <c r="CS39" s="655"/>
      <c r="CT39" s="655"/>
      <c r="CU39" s="655"/>
      <c r="CV39" s="655"/>
      <c r="CW39" s="655"/>
      <c r="CX39" s="655"/>
      <c r="CY39" s="656"/>
      <c r="CZ39" s="628">
        <v>4.5999999999999996</v>
      </c>
      <c r="DA39" s="653"/>
      <c r="DB39" s="653"/>
      <c r="DC39" s="657"/>
      <c r="DD39" s="632">
        <v>18</v>
      </c>
      <c r="DE39" s="655"/>
      <c r="DF39" s="655"/>
      <c r="DG39" s="655"/>
      <c r="DH39" s="655"/>
      <c r="DI39" s="655"/>
      <c r="DJ39" s="655"/>
      <c r="DK39" s="656"/>
      <c r="DL39" s="632" t="s">
        <v>131</v>
      </c>
      <c r="DM39" s="655"/>
      <c r="DN39" s="655"/>
      <c r="DO39" s="655"/>
      <c r="DP39" s="655"/>
      <c r="DQ39" s="655"/>
      <c r="DR39" s="655"/>
      <c r="DS39" s="655"/>
      <c r="DT39" s="655"/>
      <c r="DU39" s="655"/>
      <c r="DV39" s="656"/>
      <c r="DW39" s="628" t="s">
        <v>131</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t="s">
        <v>231</v>
      </c>
      <c r="S40" s="624"/>
      <c r="T40" s="624"/>
      <c r="U40" s="624"/>
      <c r="V40" s="624"/>
      <c r="W40" s="624"/>
      <c r="X40" s="624"/>
      <c r="Y40" s="625"/>
      <c r="Z40" s="626" t="s">
        <v>131</v>
      </c>
      <c r="AA40" s="626"/>
      <c r="AB40" s="626"/>
      <c r="AC40" s="626"/>
      <c r="AD40" s="627" t="s">
        <v>231</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t="s">
        <v>131</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89</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201040</v>
      </c>
      <c r="CS40" s="624"/>
      <c r="CT40" s="624"/>
      <c r="CU40" s="624"/>
      <c r="CV40" s="624"/>
      <c r="CW40" s="624"/>
      <c r="CX40" s="624"/>
      <c r="CY40" s="625"/>
      <c r="CZ40" s="628">
        <v>1.8</v>
      </c>
      <c r="DA40" s="653"/>
      <c r="DB40" s="653"/>
      <c r="DC40" s="657"/>
      <c r="DD40" s="632">
        <v>237</v>
      </c>
      <c r="DE40" s="624"/>
      <c r="DF40" s="624"/>
      <c r="DG40" s="624"/>
      <c r="DH40" s="624"/>
      <c r="DI40" s="624"/>
      <c r="DJ40" s="624"/>
      <c r="DK40" s="625"/>
      <c r="DL40" s="632">
        <v>165</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12018904</v>
      </c>
      <c r="S41" s="696"/>
      <c r="T41" s="696"/>
      <c r="U41" s="696"/>
      <c r="V41" s="696"/>
      <c r="W41" s="696"/>
      <c r="X41" s="696"/>
      <c r="Y41" s="700"/>
      <c r="Z41" s="701">
        <v>100</v>
      </c>
      <c r="AA41" s="701"/>
      <c r="AB41" s="701"/>
      <c r="AC41" s="701"/>
      <c r="AD41" s="702">
        <v>5802974</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185115</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231</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654580</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1716468</v>
      </c>
      <c r="CS42" s="655"/>
      <c r="CT42" s="655"/>
      <c r="CU42" s="655"/>
      <c r="CV42" s="655"/>
      <c r="CW42" s="655"/>
      <c r="CX42" s="655"/>
      <c r="CY42" s="656"/>
      <c r="CZ42" s="628">
        <v>15.7</v>
      </c>
      <c r="DA42" s="653"/>
      <c r="DB42" s="653"/>
      <c r="DC42" s="657"/>
      <c r="DD42" s="632">
        <v>276957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34254</v>
      </c>
      <c r="CS43" s="655"/>
      <c r="CT43" s="655"/>
      <c r="CU43" s="655"/>
      <c r="CV43" s="655"/>
      <c r="CW43" s="655"/>
      <c r="CX43" s="655"/>
      <c r="CY43" s="656"/>
      <c r="CZ43" s="628">
        <v>0.3</v>
      </c>
      <c r="DA43" s="653"/>
      <c r="DB43" s="653"/>
      <c r="DC43" s="657"/>
      <c r="DD43" s="632">
        <v>34254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1716149</v>
      </c>
      <c r="CS44" s="624"/>
      <c r="CT44" s="624"/>
      <c r="CU44" s="624"/>
      <c r="CV44" s="624"/>
      <c r="CW44" s="624"/>
      <c r="CX44" s="624"/>
      <c r="CY44" s="625"/>
      <c r="CZ44" s="628">
        <v>15.7</v>
      </c>
      <c r="DA44" s="629"/>
      <c r="DB44" s="629"/>
      <c r="DC44" s="635"/>
      <c r="DD44" s="632">
        <v>276638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977773</v>
      </c>
      <c r="CS45" s="655"/>
      <c r="CT45" s="655"/>
      <c r="CU45" s="655"/>
      <c r="CV45" s="655"/>
      <c r="CW45" s="655"/>
      <c r="CX45" s="655"/>
      <c r="CY45" s="656"/>
      <c r="CZ45" s="628">
        <v>8.9</v>
      </c>
      <c r="DA45" s="653"/>
      <c r="DB45" s="653"/>
      <c r="DC45" s="657"/>
      <c r="DD45" s="632">
        <v>18561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627456</v>
      </c>
      <c r="CS46" s="624"/>
      <c r="CT46" s="624"/>
      <c r="CU46" s="624"/>
      <c r="CV46" s="624"/>
      <c r="CW46" s="624"/>
      <c r="CX46" s="624"/>
      <c r="CY46" s="625"/>
      <c r="CZ46" s="628">
        <v>5.7</v>
      </c>
      <c r="DA46" s="629"/>
      <c r="DB46" s="629"/>
      <c r="DC46" s="635"/>
      <c r="DD46" s="632">
        <v>206185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319</v>
      </c>
      <c r="CS47" s="655"/>
      <c r="CT47" s="655"/>
      <c r="CU47" s="655"/>
      <c r="CV47" s="655"/>
      <c r="CW47" s="655"/>
      <c r="CX47" s="655"/>
      <c r="CY47" s="656"/>
      <c r="CZ47" s="628">
        <v>0</v>
      </c>
      <c r="DA47" s="653"/>
      <c r="DB47" s="653"/>
      <c r="DC47" s="657"/>
      <c r="DD47" s="632">
        <v>319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231</v>
      </c>
      <c r="CS48" s="624"/>
      <c r="CT48" s="624"/>
      <c r="CU48" s="624"/>
      <c r="CV48" s="624"/>
      <c r="CW48" s="624"/>
      <c r="CX48" s="624"/>
      <c r="CY48" s="625"/>
      <c r="CZ48" s="628" t="s">
        <v>131</v>
      </c>
      <c r="DA48" s="629"/>
      <c r="DB48" s="629"/>
      <c r="DC48" s="635"/>
      <c r="DD48" s="632" t="s">
        <v>231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10942502</v>
      </c>
      <c r="CS49" s="682"/>
      <c r="CT49" s="682"/>
      <c r="CU49" s="682"/>
      <c r="CV49" s="682"/>
      <c r="CW49" s="682"/>
      <c r="CX49" s="682"/>
      <c r="CY49" s="711"/>
      <c r="CZ49" s="703">
        <v>100</v>
      </c>
      <c r="DA49" s="712"/>
      <c r="DB49" s="712"/>
      <c r="DC49" s="713"/>
      <c r="DD49" s="714">
        <v>6192473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H9rh475RjNUVxDC68cFS5H+kEh78wmG3uZNeFqDLVB9qxWqgFql3zAUhi55BC5XEcdBcEXg+amljAjvFGR57Q==" saltValue="tJVqflBWu66xfYPRmWBkV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12047</v>
      </c>
      <c r="R7" s="753"/>
      <c r="S7" s="753"/>
      <c r="T7" s="753"/>
      <c r="U7" s="753"/>
      <c r="V7" s="753">
        <v>10970</v>
      </c>
      <c r="W7" s="753"/>
      <c r="X7" s="753"/>
      <c r="Y7" s="753"/>
      <c r="Z7" s="753"/>
      <c r="AA7" s="753">
        <v>1076</v>
      </c>
      <c r="AB7" s="753"/>
      <c r="AC7" s="753"/>
      <c r="AD7" s="753"/>
      <c r="AE7" s="754"/>
      <c r="AF7" s="755">
        <v>1003</v>
      </c>
      <c r="AG7" s="756"/>
      <c r="AH7" s="756"/>
      <c r="AI7" s="756"/>
      <c r="AJ7" s="757"/>
      <c r="AK7" s="758">
        <v>532</v>
      </c>
      <c r="AL7" s="759"/>
      <c r="AM7" s="759"/>
      <c r="AN7" s="759"/>
      <c r="AO7" s="759"/>
      <c r="AP7" s="759">
        <v>10175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43</v>
      </c>
      <c r="CI7" s="744"/>
      <c r="CJ7" s="744"/>
      <c r="CK7" s="744"/>
      <c r="CL7" s="745"/>
      <c r="CM7" s="743">
        <v>180</v>
      </c>
      <c r="CN7" s="744"/>
      <c r="CO7" s="744"/>
      <c r="CP7" s="744"/>
      <c r="CQ7" s="745"/>
      <c r="CR7" s="743">
        <v>10</v>
      </c>
      <c r="CS7" s="744"/>
      <c r="CT7" s="744"/>
      <c r="CU7" s="744"/>
      <c r="CV7" s="745"/>
      <c r="CW7" s="743">
        <v>2</v>
      </c>
      <c r="CX7" s="744"/>
      <c r="CY7" s="744"/>
      <c r="CZ7" s="744"/>
      <c r="DA7" s="745"/>
      <c r="DB7" s="743" t="s">
        <v>587</v>
      </c>
      <c r="DC7" s="744"/>
      <c r="DD7" s="744"/>
      <c r="DE7" s="744"/>
      <c r="DF7" s="745"/>
      <c r="DG7" s="743" t="s">
        <v>587</v>
      </c>
      <c r="DH7" s="744"/>
      <c r="DI7" s="744"/>
      <c r="DJ7" s="744"/>
      <c r="DK7" s="745"/>
      <c r="DL7" s="743" t="s">
        <v>587</v>
      </c>
      <c r="DM7" s="744"/>
      <c r="DN7" s="744"/>
      <c r="DO7" s="744"/>
      <c r="DP7" s="745"/>
      <c r="DQ7" s="743" t="s">
        <v>587</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-8</v>
      </c>
      <c r="CI8" s="777"/>
      <c r="CJ8" s="777"/>
      <c r="CK8" s="777"/>
      <c r="CL8" s="778"/>
      <c r="CM8" s="776">
        <v>285</v>
      </c>
      <c r="CN8" s="777"/>
      <c r="CO8" s="777"/>
      <c r="CP8" s="777"/>
      <c r="CQ8" s="778"/>
      <c r="CR8" s="776">
        <v>7</v>
      </c>
      <c r="CS8" s="777"/>
      <c r="CT8" s="777"/>
      <c r="CU8" s="777"/>
      <c r="CV8" s="778"/>
      <c r="CW8" s="776">
        <v>1</v>
      </c>
      <c r="CX8" s="777"/>
      <c r="CY8" s="777"/>
      <c r="CZ8" s="777"/>
      <c r="DA8" s="778"/>
      <c r="DB8" s="776">
        <v>10</v>
      </c>
      <c r="DC8" s="777"/>
      <c r="DD8" s="777"/>
      <c r="DE8" s="777"/>
      <c r="DF8" s="778"/>
      <c r="DG8" s="776" t="s">
        <v>587</v>
      </c>
      <c r="DH8" s="777"/>
      <c r="DI8" s="777"/>
      <c r="DJ8" s="777"/>
      <c r="DK8" s="778"/>
      <c r="DL8" s="776" t="s">
        <v>587</v>
      </c>
      <c r="DM8" s="777"/>
      <c r="DN8" s="777"/>
      <c r="DO8" s="777"/>
      <c r="DP8" s="778"/>
      <c r="DQ8" s="776" t="s">
        <v>587</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1</v>
      </c>
      <c r="CI9" s="777"/>
      <c r="CJ9" s="777"/>
      <c r="CK9" s="777"/>
      <c r="CL9" s="778"/>
      <c r="CM9" s="776">
        <v>42</v>
      </c>
      <c r="CN9" s="777"/>
      <c r="CO9" s="777"/>
      <c r="CP9" s="777"/>
      <c r="CQ9" s="778"/>
      <c r="CR9" s="776">
        <v>35</v>
      </c>
      <c r="CS9" s="777"/>
      <c r="CT9" s="777"/>
      <c r="CU9" s="777"/>
      <c r="CV9" s="778"/>
      <c r="CW9" s="776">
        <v>1</v>
      </c>
      <c r="CX9" s="777"/>
      <c r="CY9" s="777"/>
      <c r="CZ9" s="777"/>
      <c r="DA9" s="778"/>
      <c r="DB9" s="776" t="s">
        <v>587</v>
      </c>
      <c r="DC9" s="777"/>
      <c r="DD9" s="777"/>
      <c r="DE9" s="777"/>
      <c r="DF9" s="778"/>
      <c r="DG9" s="776" t="s">
        <v>587</v>
      </c>
      <c r="DH9" s="777"/>
      <c r="DI9" s="777"/>
      <c r="DJ9" s="777"/>
      <c r="DK9" s="778"/>
      <c r="DL9" s="776" t="s">
        <v>587</v>
      </c>
      <c r="DM9" s="777"/>
      <c r="DN9" s="777"/>
      <c r="DO9" s="777"/>
      <c r="DP9" s="778"/>
      <c r="DQ9" s="776" t="s">
        <v>587</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586</v>
      </c>
      <c r="BT10" s="774"/>
      <c r="BU10" s="774"/>
      <c r="BV10" s="774"/>
      <c r="BW10" s="774"/>
      <c r="BX10" s="774"/>
      <c r="BY10" s="774"/>
      <c r="BZ10" s="774"/>
      <c r="CA10" s="774"/>
      <c r="CB10" s="774"/>
      <c r="CC10" s="774"/>
      <c r="CD10" s="774"/>
      <c r="CE10" s="774"/>
      <c r="CF10" s="774"/>
      <c r="CG10" s="775"/>
      <c r="CH10" s="776">
        <v>-100</v>
      </c>
      <c r="CI10" s="777"/>
      <c r="CJ10" s="777"/>
      <c r="CK10" s="777"/>
      <c r="CL10" s="778"/>
      <c r="CM10" s="776">
        <v>60</v>
      </c>
      <c r="CN10" s="777"/>
      <c r="CO10" s="777"/>
      <c r="CP10" s="777"/>
      <c r="CQ10" s="778"/>
      <c r="CR10" s="776">
        <v>11</v>
      </c>
      <c r="CS10" s="777"/>
      <c r="CT10" s="777"/>
      <c r="CU10" s="777"/>
      <c r="CV10" s="778"/>
      <c r="CW10" s="776">
        <v>42</v>
      </c>
      <c r="CX10" s="777"/>
      <c r="CY10" s="777"/>
      <c r="CZ10" s="777"/>
      <c r="DA10" s="778"/>
      <c r="DB10" s="776" t="s">
        <v>587</v>
      </c>
      <c r="DC10" s="777"/>
      <c r="DD10" s="777"/>
      <c r="DE10" s="777"/>
      <c r="DF10" s="778"/>
      <c r="DG10" s="776" t="s">
        <v>587</v>
      </c>
      <c r="DH10" s="777"/>
      <c r="DI10" s="777"/>
      <c r="DJ10" s="777"/>
      <c r="DK10" s="778"/>
      <c r="DL10" s="776" t="s">
        <v>587</v>
      </c>
      <c r="DM10" s="777"/>
      <c r="DN10" s="777"/>
      <c r="DO10" s="777"/>
      <c r="DP10" s="778"/>
      <c r="DQ10" s="776" t="s">
        <v>587</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12047</v>
      </c>
      <c r="R23" s="793"/>
      <c r="S23" s="793"/>
      <c r="T23" s="793"/>
      <c r="U23" s="793"/>
      <c r="V23" s="793">
        <v>10970</v>
      </c>
      <c r="W23" s="793"/>
      <c r="X23" s="793"/>
      <c r="Y23" s="793"/>
      <c r="Z23" s="793"/>
      <c r="AA23" s="793">
        <v>1076</v>
      </c>
      <c r="AB23" s="793"/>
      <c r="AC23" s="793"/>
      <c r="AD23" s="793"/>
      <c r="AE23" s="794"/>
      <c r="AF23" s="795">
        <v>1003</v>
      </c>
      <c r="AG23" s="793"/>
      <c r="AH23" s="793"/>
      <c r="AI23" s="793"/>
      <c r="AJ23" s="796"/>
      <c r="AK23" s="797"/>
      <c r="AL23" s="798"/>
      <c r="AM23" s="798"/>
      <c r="AN23" s="798"/>
      <c r="AO23" s="798"/>
      <c r="AP23" s="793">
        <v>10175</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1937</v>
      </c>
      <c r="R28" s="823"/>
      <c r="S28" s="823"/>
      <c r="T28" s="823"/>
      <c r="U28" s="823"/>
      <c r="V28" s="823">
        <v>1868</v>
      </c>
      <c r="W28" s="823"/>
      <c r="X28" s="823"/>
      <c r="Y28" s="823"/>
      <c r="Z28" s="823"/>
      <c r="AA28" s="823">
        <v>69</v>
      </c>
      <c r="AB28" s="823"/>
      <c r="AC28" s="823"/>
      <c r="AD28" s="823"/>
      <c r="AE28" s="824"/>
      <c r="AF28" s="825">
        <v>69</v>
      </c>
      <c r="AG28" s="823"/>
      <c r="AH28" s="823"/>
      <c r="AI28" s="823"/>
      <c r="AJ28" s="826"/>
      <c r="AK28" s="827">
        <v>171</v>
      </c>
      <c r="AL28" s="828"/>
      <c r="AM28" s="828"/>
      <c r="AN28" s="828"/>
      <c r="AO28" s="828"/>
      <c r="AP28" s="828" t="s">
        <v>587</v>
      </c>
      <c r="AQ28" s="828"/>
      <c r="AR28" s="828"/>
      <c r="AS28" s="828"/>
      <c r="AT28" s="828"/>
      <c r="AU28" s="828" t="s">
        <v>587</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308</v>
      </c>
      <c r="R29" s="784"/>
      <c r="S29" s="784"/>
      <c r="T29" s="784"/>
      <c r="U29" s="784"/>
      <c r="V29" s="784">
        <v>308</v>
      </c>
      <c r="W29" s="784"/>
      <c r="X29" s="784"/>
      <c r="Y29" s="784"/>
      <c r="Z29" s="784"/>
      <c r="AA29" s="784" t="s">
        <v>587</v>
      </c>
      <c r="AB29" s="784"/>
      <c r="AC29" s="784"/>
      <c r="AD29" s="784"/>
      <c r="AE29" s="785"/>
      <c r="AF29" s="786" t="s">
        <v>407</v>
      </c>
      <c r="AG29" s="787"/>
      <c r="AH29" s="787"/>
      <c r="AI29" s="787"/>
      <c r="AJ29" s="788"/>
      <c r="AK29" s="834">
        <v>85</v>
      </c>
      <c r="AL29" s="830"/>
      <c r="AM29" s="830"/>
      <c r="AN29" s="830"/>
      <c r="AO29" s="830"/>
      <c r="AP29" s="830" t="s">
        <v>587</v>
      </c>
      <c r="AQ29" s="830"/>
      <c r="AR29" s="830"/>
      <c r="AS29" s="830"/>
      <c r="AT29" s="830"/>
      <c r="AU29" s="830" t="s">
        <v>587</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2162</v>
      </c>
      <c r="R30" s="784"/>
      <c r="S30" s="784"/>
      <c r="T30" s="784"/>
      <c r="U30" s="784"/>
      <c r="V30" s="784">
        <v>2086</v>
      </c>
      <c r="W30" s="784"/>
      <c r="X30" s="784"/>
      <c r="Y30" s="784"/>
      <c r="Z30" s="784"/>
      <c r="AA30" s="784">
        <v>76</v>
      </c>
      <c r="AB30" s="784"/>
      <c r="AC30" s="784"/>
      <c r="AD30" s="784"/>
      <c r="AE30" s="785"/>
      <c r="AF30" s="786">
        <v>76</v>
      </c>
      <c r="AG30" s="787"/>
      <c r="AH30" s="787"/>
      <c r="AI30" s="787"/>
      <c r="AJ30" s="788"/>
      <c r="AK30" s="834">
        <v>303</v>
      </c>
      <c r="AL30" s="830"/>
      <c r="AM30" s="830"/>
      <c r="AN30" s="830"/>
      <c r="AO30" s="830"/>
      <c r="AP30" s="830" t="s">
        <v>587</v>
      </c>
      <c r="AQ30" s="830"/>
      <c r="AR30" s="830"/>
      <c r="AS30" s="830"/>
      <c r="AT30" s="830"/>
      <c r="AU30" s="830" t="s">
        <v>587</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60</v>
      </c>
      <c r="R31" s="784"/>
      <c r="S31" s="784"/>
      <c r="T31" s="784"/>
      <c r="U31" s="784"/>
      <c r="V31" s="784">
        <v>54</v>
      </c>
      <c r="W31" s="784"/>
      <c r="X31" s="784"/>
      <c r="Y31" s="784"/>
      <c r="Z31" s="784"/>
      <c r="AA31" s="784">
        <v>6</v>
      </c>
      <c r="AB31" s="784"/>
      <c r="AC31" s="784"/>
      <c r="AD31" s="784"/>
      <c r="AE31" s="785"/>
      <c r="AF31" s="786">
        <v>6</v>
      </c>
      <c r="AG31" s="787"/>
      <c r="AH31" s="787"/>
      <c r="AI31" s="787"/>
      <c r="AJ31" s="788"/>
      <c r="AK31" s="834">
        <v>1</v>
      </c>
      <c r="AL31" s="830"/>
      <c r="AM31" s="830"/>
      <c r="AN31" s="830"/>
      <c r="AO31" s="830"/>
      <c r="AP31" s="830" t="s">
        <v>587</v>
      </c>
      <c r="AQ31" s="830"/>
      <c r="AR31" s="830"/>
      <c r="AS31" s="830"/>
      <c r="AT31" s="830"/>
      <c r="AU31" s="830" t="s">
        <v>587</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7</v>
      </c>
      <c r="R32" s="784"/>
      <c r="S32" s="784"/>
      <c r="T32" s="784"/>
      <c r="U32" s="784"/>
      <c r="V32" s="784">
        <v>5</v>
      </c>
      <c r="W32" s="784"/>
      <c r="X32" s="784"/>
      <c r="Y32" s="784"/>
      <c r="Z32" s="784"/>
      <c r="AA32" s="784">
        <v>2</v>
      </c>
      <c r="AB32" s="784"/>
      <c r="AC32" s="784"/>
      <c r="AD32" s="784"/>
      <c r="AE32" s="785"/>
      <c r="AF32" s="786">
        <v>2</v>
      </c>
      <c r="AG32" s="787"/>
      <c r="AH32" s="787"/>
      <c r="AI32" s="787"/>
      <c r="AJ32" s="788"/>
      <c r="AK32" s="834" t="s">
        <v>587</v>
      </c>
      <c r="AL32" s="830"/>
      <c r="AM32" s="830"/>
      <c r="AN32" s="830"/>
      <c r="AO32" s="830"/>
      <c r="AP32" s="830" t="s">
        <v>587</v>
      </c>
      <c r="AQ32" s="830"/>
      <c r="AR32" s="830"/>
      <c r="AS32" s="830"/>
      <c r="AT32" s="830"/>
      <c r="AU32" s="830" t="s">
        <v>587</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454</v>
      </c>
      <c r="R33" s="784"/>
      <c r="S33" s="784"/>
      <c r="T33" s="784"/>
      <c r="U33" s="784"/>
      <c r="V33" s="784">
        <v>440</v>
      </c>
      <c r="W33" s="784"/>
      <c r="X33" s="784"/>
      <c r="Y33" s="784"/>
      <c r="Z33" s="784"/>
      <c r="AA33" s="784">
        <v>13</v>
      </c>
      <c r="AB33" s="784"/>
      <c r="AC33" s="784"/>
      <c r="AD33" s="784"/>
      <c r="AE33" s="785"/>
      <c r="AF33" s="786">
        <v>119</v>
      </c>
      <c r="AG33" s="787"/>
      <c r="AH33" s="787"/>
      <c r="AI33" s="787"/>
      <c r="AJ33" s="788"/>
      <c r="AK33" s="834">
        <v>25</v>
      </c>
      <c r="AL33" s="830"/>
      <c r="AM33" s="830"/>
      <c r="AN33" s="830"/>
      <c r="AO33" s="830"/>
      <c r="AP33" s="830" t="s">
        <v>587</v>
      </c>
      <c r="AQ33" s="830"/>
      <c r="AR33" s="830"/>
      <c r="AS33" s="830"/>
      <c r="AT33" s="830"/>
      <c r="AU33" s="830" t="s">
        <v>587</v>
      </c>
      <c r="AV33" s="830"/>
      <c r="AW33" s="830"/>
      <c r="AX33" s="830"/>
      <c r="AY33" s="830"/>
      <c r="AZ33" s="831" t="s">
        <v>587</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273</v>
      </c>
      <c r="AG63" s="844"/>
      <c r="AH63" s="844"/>
      <c r="AI63" s="844"/>
      <c r="AJ63" s="845"/>
      <c r="AK63" s="846"/>
      <c r="AL63" s="841"/>
      <c r="AM63" s="841"/>
      <c r="AN63" s="841"/>
      <c r="AO63" s="841"/>
      <c r="AP63" s="844" t="s">
        <v>587</v>
      </c>
      <c r="AQ63" s="844"/>
      <c r="AR63" s="844"/>
      <c r="AS63" s="844"/>
      <c r="AT63" s="844"/>
      <c r="AU63" s="844" t="s">
        <v>587</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417</v>
      </c>
      <c r="AB66" s="734"/>
      <c r="AC66" s="734"/>
      <c r="AD66" s="734"/>
      <c r="AE66" s="735"/>
      <c r="AF66" s="854" t="s">
        <v>418</v>
      </c>
      <c r="AG66" s="815"/>
      <c r="AH66" s="815"/>
      <c r="AI66" s="815"/>
      <c r="AJ66" s="855"/>
      <c r="AK66" s="733" t="s">
        <v>401</v>
      </c>
      <c r="AL66" s="728"/>
      <c r="AM66" s="728"/>
      <c r="AN66" s="728"/>
      <c r="AO66" s="729"/>
      <c r="AP66" s="733" t="s">
        <v>419</v>
      </c>
      <c r="AQ66" s="734"/>
      <c r="AR66" s="734"/>
      <c r="AS66" s="734"/>
      <c r="AT66" s="735"/>
      <c r="AU66" s="733" t="s">
        <v>420</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1454</v>
      </c>
      <c r="R68" s="866"/>
      <c r="S68" s="866"/>
      <c r="T68" s="866"/>
      <c r="U68" s="866"/>
      <c r="V68" s="866">
        <v>1436</v>
      </c>
      <c r="W68" s="866"/>
      <c r="X68" s="866"/>
      <c r="Y68" s="866"/>
      <c r="Z68" s="866"/>
      <c r="AA68" s="866">
        <v>18</v>
      </c>
      <c r="AB68" s="866"/>
      <c r="AC68" s="866"/>
      <c r="AD68" s="866"/>
      <c r="AE68" s="866"/>
      <c r="AF68" s="866">
        <v>18</v>
      </c>
      <c r="AG68" s="866"/>
      <c r="AH68" s="866"/>
      <c r="AI68" s="866"/>
      <c r="AJ68" s="866"/>
      <c r="AK68" s="866" t="s">
        <v>587</v>
      </c>
      <c r="AL68" s="866"/>
      <c r="AM68" s="866"/>
      <c r="AN68" s="866"/>
      <c r="AO68" s="866"/>
      <c r="AP68" s="866">
        <v>1253</v>
      </c>
      <c r="AQ68" s="866"/>
      <c r="AR68" s="866"/>
      <c r="AS68" s="866"/>
      <c r="AT68" s="866"/>
      <c r="AU68" s="866">
        <v>598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482</v>
      </c>
      <c r="R69" s="830"/>
      <c r="S69" s="830"/>
      <c r="T69" s="830"/>
      <c r="U69" s="830"/>
      <c r="V69" s="830">
        <v>451</v>
      </c>
      <c r="W69" s="830"/>
      <c r="X69" s="830"/>
      <c r="Y69" s="830"/>
      <c r="Z69" s="830"/>
      <c r="AA69" s="830">
        <v>31</v>
      </c>
      <c r="AB69" s="830"/>
      <c r="AC69" s="830"/>
      <c r="AD69" s="830"/>
      <c r="AE69" s="830"/>
      <c r="AF69" s="830">
        <v>31</v>
      </c>
      <c r="AG69" s="830"/>
      <c r="AH69" s="830"/>
      <c r="AI69" s="830"/>
      <c r="AJ69" s="830"/>
      <c r="AK69" s="830">
        <v>17</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2</v>
      </c>
      <c r="R70" s="830"/>
      <c r="S70" s="830"/>
      <c r="T70" s="830"/>
      <c r="U70" s="830"/>
      <c r="V70" s="830">
        <v>2</v>
      </c>
      <c r="W70" s="830"/>
      <c r="X70" s="830"/>
      <c r="Y70" s="830"/>
      <c r="Z70" s="830"/>
      <c r="AA70" s="830">
        <v>0</v>
      </c>
      <c r="AB70" s="830"/>
      <c r="AC70" s="830"/>
      <c r="AD70" s="830"/>
      <c r="AE70" s="830"/>
      <c r="AF70" s="830">
        <v>0</v>
      </c>
      <c r="AG70" s="830"/>
      <c r="AH70" s="830"/>
      <c r="AI70" s="830"/>
      <c r="AJ70" s="830"/>
      <c r="AK70" s="830" t="s">
        <v>587</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3947</v>
      </c>
      <c r="R71" s="830"/>
      <c r="S71" s="830"/>
      <c r="T71" s="830"/>
      <c r="U71" s="830"/>
      <c r="V71" s="830">
        <v>3887</v>
      </c>
      <c r="W71" s="830"/>
      <c r="X71" s="830"/>
      <c r="Y71" s="830"/>
      <c r="Z71" s="830"/>
      <c r="AA71" s="830">
        <v>60</v>
      </c>
      <c r="AB71" s="830"/>
      <c r="AC71" s="830"/>
      <c r="AD71" s="830"/>
      <c r="AE71" s="830"/>
      <c r="AF71" s="830">
        <v>60</v>
      </c>
      <c r="AG71" s="830"/>
      <c r="AH71" s="830"/>
      <c r="AI71" s="830"/>
      <c r="AJ71" s="830"/>
      <c r="AK71" s="830">
        <v>13</v>
      </c>
      <c r="AL71" s="830"/>
      <c r="AM71" s="830"/>
      <c r="AN71" s="830"/>
      <c r="AO71" s="830"/>
      <c r="AP71" s="830" t="s">
        <v>587</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787</v>
      </c>
      <c r="R72" s="830"/>
      <c r="S72" s="830"/>
      <c r="T72" s="830"/>
      <c r="U72" s="830"/>
      <c r="V72" s="830">
        <v>684</v>
      </c>
      <c r="W72" s="830"/>
      <c r="X72" s="830"/>
      <c r="Y72" s="830"/>
      <c r="Z72" s="830"/>
      <c r="AA72" s="830">
        <v>103</v>
      </c>
      <c r="AB72" s="830"/>
      <c r="AC72" s="830"/>
      <c r="AD72" s="830"/>
      <c r="AE72" s="830"/>
      <c r="AF72" s="830">
        <v>103</v>
      </c>
      <c r="AG72" s="830"/>
      <c r="AH72" s="830"/>
      <c r="AI72" s="830"/>
      <c r="AJ72" s="830"/>
      <c r="AK72" s="830">
        <v>178</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152611</v>
      </c>
      <c r="R73" s="830"/>
      <c r="S73" s="830"/>
      <c r="T73" s="830"/>
      <c r="U73" s="830"/>
      <c r="V73" s="830">
        <v>149782</v>
      </c>
      <c r="W73" s="830"/>
      <c r="X73" s="830"/>
      <c r="Y73" s="830"/>
      <c r="Z73" s="830"/>
      <c r="AA73" s="830">
        <v>2829</v>
      </c>
      <c r="AB73" s="830"/>
      <c r="AC73" s="830"/>
      <c r="AD73" s="830"/>
      <c r="AE73" s="830"/>
      <c r="AF73" s="830">
        <v>2829</v>
      </c>
      <c r="AG73" s="830"/>
      <c r="AH73" s="830"/>
      <c r="AI73" s="830"/>
      <c r="AJ73" s="830"/>
      <c r="AK73" s="830">
        <v>2275</v>
      </c>
      <c r="AL73" s="830"/>
      <c r="AM73" s="830"/>
      <c r="AN73" s="830"/>
      <c r="AO73" s="830"/>
      <c r="AP73" s="830" t="s">
        <v>587</v>
      </c>
      <c r="AQ73" s="830"/>
      <c r="AR73" s="830"/>
      <c r="AS73" s="830"/>
      <c r="AT73" s="830"/>
      <c r="AU73" s="830" t="s">
        <v>587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5038</v>
      </c>
      <c r="R74" s="830"/>
      <c r="S74" s="830"/>
      <c r="T74" s="830"/>
      <c r="U74" s="830"/>
      <c r="V74" s="830">
        <v>4607</v>
      </c>
      <c r="W74" s="830"/>
      <c r="X74" s="830"/>
      <c r="Y74" s="830"/>
      <c r="Z74" s="830"/>
      <c r="AA74" s="830">
        <v>431</v>
      </c>
      <c r="AB74" s="830"/>
      <c r="AC74" s="830"/>
      <c r="AD74" s="830"/>
      <c r="AE74" s="830"/>
      <c r="AF74" s="830">
        <v>2187</v>
      </c>
      <c r="AG74" s="830"/>
      <c r="AH74" s="830"/>
      <c r="AI74" s="830"/>
      <c r="AJ74" s="830"/>
      <c r="AK74" s="830" t="s">
        <v>587</v>
      </c>
      <c r="AL74" s="830"/>
      <c r="AM74" s="830"/>
      <c r="AN74" s="830"/>
      <c r="AO74" s="830"/>
      <c r="AP74" s="830">
        <v>2051</v>
      </c>
      <c r="AQ74" s="830"/>
      <c r="AR74" s="830"/>
      <c r="AS74" s="830"/>
      <c r="AT74" s="830"/>
      <c r="AU74" s="830">
        <v>308</v>
      </c>
      <c r="AV74" s="830"/>
      <c r="AW74" s="830"/>
      <c r="AX74" s="830"/>
      <c r="AY74" s="830"/>
      <c r="AZ74" s="832" t="s">
        <v>597</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21644</v>
      </c>
      <c r="R75" s="878"/>
      <c r="S75" s="878"/>
      <c r="T75" s="878"/>
      <c r="U75" s="834"/>
      <c r="V75" s="879">
        <v>20503</v>
      </c>
      <c r="W75" s="878"/>
      <c r="X75" s="878"/>
      <c r="Y75" s="878"/>
      <c r="Z75" s="834"/>
      <c r="AA75" s="879">
        <v>1141</v>
      </c>
      <c r="AB75" s="878"/>
      <c r="AC75" s="878"/>
      <c r="AD75" s="878"/>
      <c r="AE75" s="834"/>
      <c r="AF75" s="879">
        <v>28385</v>
      </c>
      <c r="AG75" s="878"/>
      <c r="AH75" s="878"/>
      <c r="AI75" s="878"/>
      <c r="AJ75" s="834"/>
      <c r="AK75" s="879" t="s">
        <v>587</v>
      </c>
      <c r="AL75" s="878"/>
      <c r="AM75" s="878"/>
      <c r="AN75" s="878"/>
      <c r="AO75" s="834"/>
      <c r="AP75" s="879">
        <v>52980</v>
      </c>
      <c r="AQ75" s="878"/>
      <c r="AR75" s="878"/>
      <c r="AS75" s="878"/>
      <c r="AT75" s="834"/>
      <c r="AU75" s="879" t="s">
        <v>587</v>
      </c>
      <c r="AV75" s="878"/>
      <c r="AW75" s="878"/>
      <c r="AX75" s="878"/>
      <c r="AY75" s="834"/>
      <c r="AZ75" s="832" t="s">
        <v>597</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596</v>
      </c>
      <c r="C76" s="874"/>
      <c r="D76" s="874"/>
      <c r="E76" s="874"/>
      <c r="F76" s="874"/>
      <c r="G76" s="874"/>
      <c r="H76" s="874"/>
      <c r="I76" s="874"/>
      <c r="J76" s="874"/>
      <c r="K76" s="874"/>
      <c r="L76" s="874"/>
      <c r="M76" s="874"/>
      <c r="N76" s="874"/>
      <c r="O76" s="874"/>
      <c r="P76" s="875"/>
      <c r="Q76" s="877">
        <v>727</v>
      </c>
      <c r="R76" s="878"/>
      <c r="S76" s="878"/>
      <c r="T76" s="878"/>
      <c r="U76" s="834"/>
      <c r="V76" s="879">
        <v>566</v>
      </c>
      <c r="W76" s="878"/>
      <c r="X76" s="878"/>
      <c r="Y76" s="878"/>
      <c r="Z76" s="834"/>
      <c r="AA76" s="879">
        <v>161</v>
      </c>
      <c r="AB76" s="878"/>
      <c r="AC76" s="878"/>
      <c r="AD76" s="878"/>
      <c r="AE76" s="834"/>
      <c r="AF76" s="879">
        <v>1800</v>
      </c>
      <c r="AG76" s="878"/>
      <c r="AH76" s="878"/>
      <c r="AI76" s="878"/>
      <c r="AJ76" s="834"/>
      <c r="AK76" s="879" t="s">
        <v>587</v>
      </c>
      <c r="AL76" s="878"/>
      <c r="AM76" s="878"/>
      <c r="AN76" s="878"/>
      <c r="AO76" s="834"/>
      <c r="AP76" s="879">
        <v>1190</v>
      </c>
      <c r="AQ76" s="878"/>
      <c r="AR76" s="878"/>
      <c r="AS76" s="878"/>
      <c r="AT76" s="834"/>
      <c r="AU76" s="879" t="s">
        <v>587</v>
      </c>
      <c r="AV76" s="878"/>
      <c r="AW76" s="878"/>
      <c r="AX76" s="878"/>
      <c r="AY76" s="834"/>
      <c r="AZ76" s="832" t="s">
        <v>597</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35413</v>
      </c>
      <c r="AG88" s="844"/>
      <c r="AH88" s="844"/>
      <c r="AI88" s="844"/>
      <c r="AJ88" s="844"/>
      <c r="AK88" s="841"/>
      <c r="AL88" s="841"/>
      <c r="AM88" s="841"/>
      <c r="AN88" s="841"/>
      <c r="AO88" s="841"/>
      <c r="AP88" s="844">
        <v>57474</v>
      </c>
      <c r="AQ88" s="844"/>
      <c r="AR88" s="844"/>
      <c r="AS88" s="844"/>
      <c r="AT88" s="844"/>
      <c r="AU88" s="844">
        <v>906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63</v>
      </c>
      <c r="CS102" s="852"/>
      <c r="CT102" s="852"/>
      <c r="CU102" s="852"/>
      <c r="CV102" s="891"/>
      <c r="CW102" s="890">
        <v>46</v>
      </c>
      <c r="CX102" s="852"/>
      <c r="CY102" s="852"/>
      <c r="CZ102" s="852"/>
      <c r="DA102" s="891"/>
      <c r="DB102" s="890">
        <v>10</v>
      </c>
      <c r="DC102" s="852"/>
      <c r="DD102" s="852"/>
      <c r="DE102" s="852"/>
      <c r="DF102" s="891"/>
      <c r="DG102" s="890" t="s">
        <v>587</v>
      </c>
      <c r="DH102" s="852"/>
      <c r="DI102" s="852"/>
      <c r="DJ102" s="852"/>
      <c r="DK102" s="891"/>
      <c r="DL102" s="890" t="s">
        <v>587</v>
      </c>
      <c r="DM102" s="852"/>
      <c r="DN102" s="852"/>
      <c r="DO102" s="852"/>
      <c r="DP102" s="891"/>
      <c r="DQ102" s="890" t="s">
        <v>587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310</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310</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310</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1326962</v>
      </c>
      <c r="AB110" s="900"/>
      <c r="AC110" s="900"/>
      <c r="AD110" s="900"/>
      <c r="AE110" s="901"/>
      <c r="AF110" s="902">
        <v>1346967</v>
      </c>
      <c r="AG110" s="900"/>
      <c r="AH110" s="900"/>
      <c r="AI110" s="900"/>
      <c r="AJ110" s="901"/>
      <c r="AK110" s="902">
        <v>1319788</v>
      </c>
      <c r="AL110" s="900"/>
      <c r="AM110" s="900"/>
      <c r="AN110" s="900"/>
      <c r="AO110" s="901"/>
      <c r="AP110" s="903">
        <v>28.4</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10752438</v>
      </c>
      <c r="BR110" s="931"/>
      <c r="BS110" s="931"/>
      <c r="BT110" s="931"/>
      <c r="BU110" s="931"/>
      <c r="BV110" s="931">
        <v>10447543</v>
      </c>
      <c r="BW110" s="931"/>
      <c r="BX110" s="931"/>
      <c r="BY110" s="931"/>
      <c r="BZ110" s="931"/>
      <c r="CA110" s="931">
        <v>10174990</v>
      </c>
      <c r="CB110" s="931"/>
      <c r="CC110" s="931"/>
      <c r="CD110" s="931"/>
      <c r="CE110" s="931"/>
      <c r="CF110" s="944">
        <v>218.6</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438</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439</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438</v>
      </c>
      <c r="BW111" s="926"/>
      <c r="BX111" s="926"/>
      <c r="BY111" s="926"/>
      <c r="BZ111" s="926"/>
      <c r="CA111" s="926" t="s">
        <v>438</v>
      </c>
      <c r="CB111" s="926"/>
      <c r="CC111" s="926"/>
      <c r="CD111" s="926"/>
      <c r="CE111" s="926"/>
      <c r="CF111" s="920" t="s">
        <v>131</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438</v>
      </c>
      <c r="DM111" s="926"/>
      <c r="DN111" s="926"/>
      <c r="DO111" s="926"/>
      <c r="DP111" s="926"/>
      <c r="DQ111" s="926" t="s">
        <v>438</v>
      </c>
      <c r="DR111" s="926"/>
      <c r="DS111" s="926"/>
      <c r="DT111" s="926"/>
      <c r="DU111" s="926"/>
      <c r="DV111" s="927" t="s">
        <v>438</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131</v>
      </c>
      <c r="AG112" s="959"/>
      <c r="AH112" s="959"/>
      <c r="AI112" s="959"/>
      <c r="AJ112" s="960"/>
      <c r="AK112" s="961" t="s">
        <v>438</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t="s">
        <v>438</v>
      </c>
      <c r="BR112" s="926"/>
      <c r="BS112" s="926"/>
      <c r="BT112" s="926"/>
      <c r="BU112" s="926"/>
      <c r="BV112" s="926" t="s">
        <v>438</v>
      </c>
      <c r="BW112" s="926"/>
      <c r="BX112" s="926"/>
      <c r="BY112" s="926"/>
      <c r="BZ112" s="926"/>
      <c r="CA112" s="926" t="s">
        <v>438</v>
      </c>
      <c r="CB112" s="926"/>
      <c r="CC112" s="926"/>
      <c r="CD112" s="926"/>
      <c r="CE112" s="926"/>
      <c r="CF112" s="920" t="s">
        <v>438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438</v>
      </c>
      <c r="DM112" s="926"/>
      <c r="DN112" s="926"/>
      <c r="DO112" s="926"/>
      <c r="DP112" s="926"/>
      <c r="DQ112" s="926" t="s">
        <v>438</v>
      </c>
      <c r="DR112" s="926"/>
      <c r="DS112" s="926"/>
      <c r="DT112" s="926"/>
      <c r="DU112" s="926"/>
      <c r="DV112" s="927" t="s">
        <v>438</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438</v>
      </c>
      <c r="AB113" s="938"/>
      <c r="AC113" s="938"/>
      <c r="AD113" s="938"/>
      <c r="AE113" s="939"/>
      <c r="AF113" s="940" t="s">
        <v>438</v>
      </c>
      <c r="AG113" s="938"/>
      <c r="AH113" s="938"/>
      <c r="AI113" s="938"/>
      <c r="AJ113" s="939"/>
      <c r="AK113" s="940" t="s">
        <v>438</v>
      </c>
      <c r="AL113" s="938"/>
      <c r="AM113" s="938"/>
      <c r="AN113" s="938"/>
      <c r="AO113" s="939"/>
      <c r="AP113" s="941" t="s">
        <v>438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1117141</v>
      </c>
      <c r="BR113" s="926"/>
      <c r="BS113" s="926"/>
      <c r="BT113" s="926"/>
      <c r="BU113" s="926"/>
      <c r="BV113" s="926">
        <v>1007554</v>
      </c>
      <c r="BW113" s="926"/>
      <c r="BX113" s="926"/>
      <c r="BY113" s="926"/>
      <c r="BZ113" s="926"/>
      <c r="CA113" s="926">
        <v>905777</v>
      </c>
      <c r="CB113" s="926"/>
      <c r="CC113" s="926"/>
      <c r="CD113" s="926"/>
      <c r="CE113" s="926"/>
      <c r="CF113" s="920">
        <v>19.5</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131</v>
      </c>
      <c r="DM113" s="959"/>
      <c r="DN113" s="959"/>
      <c r="DO113" s="959"/>
      <c r="DP113" s="960"/>
      <c r="DQ113" s="961" t="s">
        <v>438</v>
      </c>
      <c r="DR113" s="959"/>
      <c r="DS113" s="959"/>
      <c r="DT113" s="959"/>
      <c r="DU113" s="960"/>
      <c r="DV113" s="962" t="s">
        <v>438</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126732</v>
      </c>
      <c r="AB114" s="959"/>
      <c r="AC114" s="959"/>
      <c r="AD114" s="959"/>
      <c r="AE114" s="960"/>
      <c r="AF114" s="961">
        <v>124003</v>
      </c>
      <c r="AG114" s="959"/>
      <c r="AH114" s="959"/>
      <c r="AI114" s="959"/>
      <c r="AJ114" s="960"/>
      <c r="AK114" s="961">
        <v>118107</v>
      </c>
      <c r="AL114" s="959"/>
      <c r="AM114" s="959"/>
      <c r="AN114" s="959"/>
      <c r="AO114" s="960"/>
      <c r="AP114" s="962">
        <v>2.5</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973808</v>
      </c>
      <c r="BR114" s="926"/>
      <c r="BS114" s="926"/>
      <c r="BT114" s="926"/>
      <c r="BU114" s="926"/>
      <c r="BV114" s="926">
        <v>945063</v>
      </c>
      <c r="BW114" s="926"/>
      <c r="BX114" s="926"/>
      <c r="BY114" s="926"/>
      <c r="BZ114" s="926"/>
      <c r="CA114" s="926">
        <v>905139</v>
      </c>
      <c r="CB114" s="926"/>
      <c r="CC114" s="926"/>
      <c r="CD114" s="926"/>
      <c r="CE114" s="926"/>
      <c r="CF114" s="920">
        <v>19.399999999999999</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438</v>
      </c>
      <c r="DM114" s="959"/>
      <c r="DN114" s="959"/>
      <c r="DO114" s="959"/>
      <c r="DP114" s="960"/>
      <c r="DQ114" s="961" t="s">
        <v>438</v>
      </c>
      <c r="DR114" s="959"/>
      <c r="DS114" s="959"/>
      <c r="DT114" s="959"/>
      <c r="DU114" s="960"/>
      <c r="DV114" s="962" t="s">
        <v>438</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v>
      </c>
      <c r="AB115" s="938"/>
      <c r="AC115" s="938"/>
      <c r="AD115" s="938"/>
      <c r="AE115" s="939"/>
      <c r="AF115" s="940" t="s">
        <v>438</v>
      </c>
      <c r="AG115" s="938"/>
      <c r="AH115" s="938"/>
      <c r="AI115" s="938"/>
      <c r="AJ115" s="939"/>
      <c r="AK115" s="940" t="s">
        <v>438</v>
      </c>
      <c r="AL115" s="938"/>
      <c r="AM115" s="938"/>
      <c r="AN115" s="938"/>
      <c r="AO115" s="939"/>
      <c r="AP115" s="941" t="s">
        <v>438</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438</v>
      </c>
      <c r="BW115" s="926"/>
      <c r="BX115" s="926"/>
      <c r="BY115" s="926"/>
      <c r="BZ115" s="926"/>
      <c r="CA115" s="926" t="s">
        <v>438</v>
      </c>
      <c r="CB115" s="926"/>
      <c r="CC115" s="926"/>
      <c r="CD115" s="926"/>
      <c r="CE115" s="926"/>
      <c r="CF115" s="920" t="s">
        <v>438</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438</v>
      </c>
      <c r="DM115" s="959"/>
      <c r="DN115" s="959"/>
      <c r="DO115" s="959"/>
      <c r="DP115" s="960"/>
      <c r="DQ115" s="961" t="s">
        <v>438</v>
      </c>
      <c r="DR115" s="959"/>
      <c r="DS115" s="959"/>
      <c r="DT115" s="959"/>
      <c r="DU115" s="960"/>
      <c r="DV115" s="962" t="s">
        <v>438</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438</v>
      </c>
      <c r="AB116" s="959"/>
      <c r="AC116" s="959"/>
      <c r="AD116" s="959"/>
      <c r="AE116" s="960"/>
      <c r="AF116" s="961" t="s">
        <v>438</v>
      </c>
      <c r="AG116" s="959"/>
      <c r="AH116" s="959"/>
      <c r="AI116" s="959"/>
      <c r="AJ116" s="960"/>
      <c r="AK116" s="961" t="s">
        <v>438</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438</v>
      </c>
      <c r="BW116" s="926"/>
      <c r="BX116" s="926"/>
      <c r="BY116" s="926"/>
      <c r="BZ116" s="926"/>
      <c r="CA116" s="926" t="s">
        <v>438</v>
      </c>
      <c r="CB116" s="926"/>
      <c r="CC116" s="926"/>
      <c r="CD116" s="926"/>
      <c r="CE116" s="926"/>
      <c r="CF116" s="920" t="s">
        <v>438</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438</v>
      </c>
      <c r="DM116" s="959"/>
      <c r="DN116" s="959"/>
      <c r="DO116" s="959"/>
      <c r="DP116" s="960"/>
      <c r="DQ116" s="961" t="s">
        <v>131</v>
      </c>
      <c r="DR116" s="959"/>
      <c r="DS116" s="959"/>
      <c r="DT116" s="959"/>
      <c r="DU116" s="960"/>
      <c r="DV116" s="962" t="s">
        <v>438</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1453695</v>
      </c>
      <c r="AB117" s="979"/>
      <c r="AC117" s="979"/>
      <c r="AD117" s="979"/>
      <c r="AE117" s="980"/>
      <c r="AF117" s="981">
        <v>1470970</v>
      </c>
      <c r="AG117" s="979"/>
      <c r="AH117" s="979"/>
      <c r="AI117" s="979"/>
      <c r="AJ117" s="980"/>
      <c r="AK117" s="981">
        <v>1437895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394</v>
      </c>
      <c r="BR117" s="926"/>
      <c r="BS117" s="926"/>
      <c r="BT117" s="926"/>
      <c r="BU117" s="926"/>
      <c r="BV117" s="926" t="s">
        <v>394</v>
      </c>
      <c r="BW117" s="926"/>
      <c r="BX117" s="926"/>
      <c r="BY117" s="926"/>
      <c r="BZ117" s="926"/>
      <c r="CA117" s="926" t="s">
        <v>461</v>
      </c>
      <c r="CB117" s="926"/>
      <c r="CC117" s="926"/>
      <c r="CD117" s="926"/>
      <c r="CE117" s="926"/>
      <c r="CF117" s="920" t="s">
        <v>394</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394</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310</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394</v>
      </c>
      <c r="BR118" s="1000"/>
      <c r="BS118" s="1000"/>
      <c r="BT118" s="1000"/>
      <c r="BU118" s="1000"/>
      <c r="BV118" s="1000" t="s">
        <v>461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461</v>
      </c>
      <c r="DH118" s="959"/>
      <c r="DI118" s="959"/>
      <c r="DJ118" s="959"/>
      <c r="DK118" s="960"/>
      <c r="DL118" s="961" t="s">
        <v>461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394</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465</v>
      </c>
      <c r="BP119" s="1005"/>
      <c r="BQ119" s="999">
        <v>12843387</v>
      </c>
      <c r="BR119" s="1000"/>
      <c r="BS119" s="1000"/>
      <c r="BT119" s="1000"/>
      <c r="BU119" s="1000"/>
      <c r="BV119" s="1000">
        <v>12400160</v>
      </c>
      <c r="BW119" s="1000"/>
      <c r="BX119" s="1000"/>
      <c r="BY119" s="1000"/>
      <c r="BZ119" s="1000"/>
      <c r="CA119" s="1000">
        <v>11985906</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461</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394</v>
      </c>
      <c r="AB120" s="959"/>
      <c r="AC120" s="959"/>
      <c r="AD120" s="959"/>
      <c r="AE120" s="960"/>
      <c r="AF120" s="961" t="s">
        <v>461</v>
      </c>
      <c r="AG120" s="959"/>
      <c r="AH120" s="959"/>
      <c r="AI120" s="959"/>
      <c r="AJ120" s="960"/>
      <c r="AK120" s="961" t="s">
        <v>461</v>
      </c>
      <c r="AL120" s="959"/>
      <c r="AM120" s="959"/>
      <c r="AN120" s="959"/>
      <c r="AO120" s="960"/>
      <c r="AP120" s="962" t="s">
        <v>394</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5964666</v>
      </c>
      <c r="BR120" s="931"/>
      <c r="BS120" s="931"/>
      <c r="BT120" s="931"/>
      <c r="BU120" s="931"/>
      <c r="BV120" s="931">
        <v>6529740</v>
      </c>
      <c r="BW120" s="931"/>
      <c r="BX120" s="931"/>
      <c r="BY120" s="931"/>
      <c r="BZ120" s="931"/>
      <c r="CA120" s="931">
        <v>6999059</v>
      </c>
      <c r="CB120" s="931"/>
      <c r="CC120" s="931"/>
      <c r="CD120" s="931"/>
      <c r="CE120" s="931"/>
      <c r="CF120" s="944">
        <v>150.4</v>
      </c>
      <c r="CG120" s="945"/>
      <c r="CH120" s="945"/>
      <c r="CI120" s="945"/>
      <c r="CJ120" s="945"/>
      <c r="CK120" s="1006" t="s">
        <v>469</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t="s">
        <v>131</v>
      </c>
      <c r="DH120" s="931"/>
      <c r="DI120" s="931"/>
      <c r="DJ120" s="931"/>
      <c r="DK120" s="931"/>
      <c r="DL120" s="931" t="s">
        <v>461</v>
      </c>
      <c r="DM120" s="931"/>
      <c r="DN120" s="931"/>
      <c r="DO120" s="931"/>
      <c r="DP120" s="931"/>
      <c r="DQ120" s="931" t="s">
        <v>394</v>
      </c>
      <c r="DR120" s="931"/>
      <c r="DS120" s="931"/>
      <c r="DT120" s="931"/>
      <c r="DU120" s="931"/>
      <c r="DV120" s="932" t="s">
        <v>131</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394</v>
      </c>
      <c r="AB121" s="959"/>
      <c r="AC121" s="959"/>
      <c r="AD121" s="959"/>
      <c r="AE121" s="960"/>
      <c r="AF121" s="961" t="s">
        <v>461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289</v>
      </c>
      <c r="BR121" s="926"/>
      <c r="BS121" s="926"/>
      <c r="BT121" s="926"/>
      <c r="BU121" s="926"/>
      <c r="BV121" s="926" t="s">
        <v>131</v>
      </c>
      <c r="BW121" s="926"/>
      <c r="BX121" s="926"/>
      <c r="BY121" s="926"/>
      <c r="BZ121" s="926"/>
      <c r="CA121" s="926">
        <v>6900</v>
      </c>
      <c r="CB121" s="926"/>
      <c r="CC121" s="926"/>
      <c r="CD121" s="926"/>
      <c r="CE121" s="926"/>
      <c r="CF121" s="920">
        <v>0.1</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t="s">
        <v>461</v>
      </c>
      <c r="DH121" s="926"/>
      <c r="DI121" s="926"/>
      <c r="DJ121" s="926"/>
      <c r="DK121" s="926"/>
      <c r="DL121" s="926" t="s">
        <v>131</v>
      </c>
      <c r="DM121" s="926"/>
      <c r="DN121" s="926"/>
      <c r="DO121" s="926"/>
      <c r="DP121" s="926"/>
      <c r="DQ121" s="926" t="s">
        <v>461</v>
      </c>
      <c r="DR121" s="926"/>
      <c r="DS121" s="926"/>
      <c r="DT121" s="926"/>
      <c r="DU121" s="926"/>
      <c r="DV121" s="927" t="s">
        <v>131</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461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11055156</v>
      </c>
      <c r="BR122" s="1000"/>
      <c r="BS122" s="1000"/>
      <c r="BT122" s="1000"/>
      <c r="BU122" s="1000"/>
      <c r="BV122" s="1000">
        <v>10750889</v>
      </c>
      <c r="BW122" s="1000"/>
      <c r="BX122" s="1000"/>
      <c r="BY122" s="1000"/>
      <c r="BZ122" s="1000"/>
      <c r="CA122" s="1000">
        <v>10470908</v>
      </c>
      <c r="CB122" s="1000"/>
      <c r="CC122" s="1000"/>
      <c r="CD122" s="1000"/>
      <c r="CE122" s="1000"/>
      <c r="CF122" s="1017">
        <v>225</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461</v>
      </c>
      <c r="DH122" s="926"/>
      <c r="DI122" s="926"/>
      <c r="DJ122" s="926"/>
      <c r="DK122" s="926"/>
      <c r="DL122" s="926" t="s">
        <v>394</v>
      </c>
      <c r="DM122" s="926"/>
      <c r="DN122" s="926"/>
      <c r="DO122" s="926"/>
      <c r="DP122" s="926"/>
      <c r="DQ122" s="926" t="s">
        <v>461</v>
      </c>
      <c r="DR122" s="926"/>
      <c r="DS122" s="926"/>
      <c r="DT122" s="926"/>
      <c r="DU122" s="926"/>
      <c r="DV122" s="927" t="s">
        <v>461</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461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474</v>
      </c>
      <c r="BP123" s="1005"/>
      <c r="BQ123" s="1063">
        <v>17020111</v>
      </c>
      <c r="BR123" s="1064"/>
      <c r="BS123" s="1064"/>
      <c r="BT123" s="1064"/>
      <c r="BU123" s="1064"/>
      <c r="BV123" s="1064">
        <v>17280629</v>
      </c>
      <c r="BW123" s="1064"/>
      <c r="BX123" s="1064"/>
      <c r="BY123" s="1064"/>
      <c r="BZ123" s="1064"/>
      <c r="CA123" s="1064">
        <v>17476867</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394</v>
      </c>
      <c r="DM123" s="959"/>
      <c r="DN123" s="959"/>
      <c r="DO123" s="959"/>
      <c r="DP123" s="960"/>
      <c r="DQ123" s="961" t="s">
        <v>461</v>
      </c>
      <c r="DR123" s="959"/>
      <c r="DS123" s="959"/>
      <c r="DT123" s="959"/>
      <c r="DU123" s="960"/>
      <c r="DV123" s="962" t="s">
        <v>131</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461</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394</v>
      </c>
      <c r="BR124" s="1027"/>
      <c r="BS124" s="1027"/>
      <c r="BT124" s="1027"/>
      <c r="BU124" s="1027"/>
      <c r="BV124" s="1027" t="s">
        <v>131</v>
      </c>
      <c r="BW124" s="1027"/>
      <c r="BX124" s="1027"/>
      <c r="BY124" s="1027"/>
      <c r="BZ124" s="1027"/>
      <c r="CA124" s="1027" t="s">
        <v>461</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394</v>
      </c>
      <c r="DH124" s="986"/>
      <c r="DI124" s="986"/>
      <c r="DJ124" s="986"/>
      <c r="DK124" s="987"/>
      <c r="DL124" s="985" t="s">
        <v>394</v>
      </c>
      <c r="DM124" s="986"/>
      <c r="DN124" s="986"/>
      <c r="DO124" s="986"/>
      <c r="DP124" s="987"/>
      <c r="DQ124" s="985" t="s">
        <v>394</v>
      </c>
      <c r="DR124" s="986"/>
      <c r="DS124" s="986"/>
      <c r="DT124" s="986"/>
      <c r="DU124" s="987"/>
      <c r="DV124" s="988" t="s">
        <v>394</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394</v>
      </c>
      <c r="AL125" s="959"/>
      <c r="AM125" s="959"/>
      <c r="AN125" s="959"/>
      <c r="AO125" s="960"/>
      <c r="AP125" s="962" t="s">
        <v>394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394</v>
      </c>
      <c r="DH125" s="931"/>
      <c r="DI125" s="931"/>
      <c r="DJ125" s="931"/>
      <c r="DK125" s="931"/>
      <c r="DL125" s="931" t="s">
        <v>394</v>
      </c>
      <c r="DM125" s="931"/>
      <c r="DN125" s="931"/>
      <c r="DO125" s="931"/>
      <c r="DP125" s="931"/>
      <c r="DQ125" s="931" t="s">
        <v>394</v>
      </c>
      <c r="DR125" s="931"/>
      <c r="DS125" s="931"/>
      <c r="DT125" s="931"/>
      <c r="DU125" s="931"/>
      <c r="DV125" s="932" t="s">
        <v>131</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394</v>
      </c>
      <c r="AB126" s="959"/>
      <c r="AC126" s="959"/>
      <c r="AD126" s="959"/>
      <c r="AE126" s="960"/>
      <c r="AF126" s="961" t="s">
        <v>394</v>
      </c>
      <c r="AG126" s="959"/>
      <c r="AH126" s="959"/>
      <c r="AI126" s="959"/>
      <c r="AJ126" s="960"/>
      <c r="AK126" s="961" t="s">
        <v>394</v>
      </c>
      <c r="AL126" s="959"/>
      <c r="AM126" s="959"/>
      <c r="AN126" s="959"/>
      <c r="AO126" s="960"/>
      <c r="AP126" s="962" t="s">
        <v>394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394</v>
      </c>
      <c r="DM126" s="926"/>
      <c r="DN126" s="926"/>
      <c r="DO126" s="926"/>
      <c r="DP126" s="926"/>
      <c r="DQ126" s="926" t="s">
        <v>394</v>
      </c>
      <c r="DR126" s="926"/>
      <c r="DS126" s="926"/>
      <c r="DT126" s="926"/>
      <c r="DU126" s="926"/>
      <c r="DV126" s="927" t="s">
        <v>394</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v>
      </c>
      <c r="AB127" s="959"/>
      <c r="AC127" s="959"/>
      <c r="AD127" s="959"/>
      <c r="AE127" s="960"/>
      <c r="AF127" s="961" t="s">
        <v>131</v>
      </c>
      <c r="AG127" s="959"/>
      <c r="AH127" s="959"/>
      <c r="AI127" s="959"/>
      <c r="AJ127" s="960"/>
      <c r="AK127" s="961" t="s">
        <v>394</v>
      </c>
      <c r="AL127" s="959"/>
      <c r="AM127" s="959"/>
      <c r="AN127" s="959"/>
      <c r="AO127" s="960"/>
      <c r="AP127" s="962" t="s">
        <v>394</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394</v>
      </c>
      <c r="DH127" s="926"/>
      <c r="DI127" s="926"/>
      <c r="DJ127" s="926"/>
      <c r="DK127" s="926"/>
      <c r="DL127" s="926" t="s">
        <v>394</v>
      </c>
      <c r="DM127" s="926"/>
      <c r="DN127" s="926"/>
      <c r="DO127" s="926"/>
      <c r="DP127" s="926"/>
      <c r="DQ127" s="926" t="s">
        <v>394</v>
      </c>
      <c r="DR127" s="926"/>
      <c r="DS127" s="926"/>
      <c r="DT127" s="926"/>
      <c r="DU127" s="926"/>
      <c r="DV127" s="927" t="s">
        <v>394</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1277</v>
      </c>
      <c r="AB128" s="1046"/>
      <c r="AC128" s="1046"/>
      <c r="AD128" s="1046"/>
      <c r="AE128" s="1047"/>
      <c r="AF128" s="1048">
        <v>344</v>
      </c>
      <c r="AG128" s="1046"/>
      <c r="AH128" s="1046"/>
      <c r="AI128" s="1046"/>
      <c r="AJ128" s="1047"/>
      <c r="AK128" s="1048" t="s">
        <v>394</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490</v>
      </c>
      <c r="BG128" s="1053"/>
      <c r="BH128" s="1053"/>
      <c r="BI128" s="1053"/>
      <c r="BJ128" s="1053"/>
      <c r="BK128" s="1053"/>
      <c r="BL128" s="1054"/>
      <c r="BM128" s="1052">
        <v>14.53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492</v>
      </c>
      <c r="DH128" s="1038"/>
      <c r="DI128" s="1038"/>
      <c r="DJ128" s="1038"/>
      <c r="DK128" s="1038"/>
      <c r="DL128" s="1038" t="s">
        <v>492</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5682100</v>
      </c>
      <c r="AB129" s="959"/>
      <c r="AC129" s="959"/>
      <c r="AD129" s="959"/>
      <c r="AE129" s="960"/>
      <c r="AF129" s="961">
        <v>5976193</v>
      </c>
      <c r="AG129" s="959"/>
      <c r="AH129" s="959"/>
      <c r="AI129" s="959"/>
      <c r="AJ129" s="960"/>
      <c r="AK129" s="961">
        <v>5814628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131</v>
      </c>
      <c r="BG129" s="1067"/>
      <c r="BH129" s="1067"/>
      <c r="BI129" s="1067"/>
      <c r="BJ129" s="1067"/>
      <c r="BK129" s="1067"/>
      <c r="BL129" s="1068"/>
      <c r="BM129" s="1066">
        <v>19.53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1145713</v>
      </c>
      <c r="AB130" s="959"/>
      <c r="AC130" s="959"/>
      <c r="AD130" s="959"/>
      <c r="AE130" s="960"/>
      <c r="AF130" s="961">
        <v>1175874</v>
      </c>
      <c r="AG130" s="959"/>
      <c r="AH130" s="959"/>
      <c r="AI130" s="959"/>
      <c r="AJ130" s="960"/>
      <c r="AK130" s="961">
        <v>1160502</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6.2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4536387</v>
      </c>
      <c r="AB131" s="986"/>
      <c r="AC131" s="986"/>
      <c r="AD131" s="986"/>
      <c r="AE131" s="987"/>
      <c r="AF131" s="985">
        <v>4800319</v>
      </c>
      <c r="AG131" s="986"/>
      <c r="AH131" s="986"/>
      <c r="AI131" s="986"/>
      <c r="AJ131" s="987"/>
      <c r="AK131" s="985">
        <v>4654126</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490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6.7609972430000003</v>
      </c>
      <c r="AB132" s="1097"/>
      <c r="AC132" s="1097"/>
      <c r="AD132" s="1097"/>
      <c r="AE132" s="1098"/>
      <c r="AF132" s="1099">
        <v>6.1402585949999997</v>
      </c>
      <c r="AG132" s="1097"/>
      <c r="AH132" s="1097"/>
      <c r="AI132" s="1097"/>
      <c r="AJ132" s="1098"/>
      <c r="AK132" s="1099">
        <v>5.9601523470000002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6.3</v>
      </c>
      <c r="AB133" s="1080"/>
      <c r="AC133" s="1080"/>
      <c r="AD133" s="1080"/>
      <c r="AE133" s="1081"/>
      <c r="AF133" s="1079">
        <v>6.3</v>
      </c>
      <c r="AG133" s="1080"/>
      <c r="AH133" s="1080"/>
      <c r="AI133" s="1080"/>
      <c r="AJ133" s="1081"/>
      <c r="AK133" s="1079">
        <v>6.2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rVsX3o2x6qJmvKZ05VfhKUXU6W0D8yZjG4jzWUVPFw70vaWxzD1YZdb6QAM90UWgcyr/qj6HHS0h7k8DqEDOg==" saltValue="LXwTyfszRSSSb572XA+X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0E2AB-C494-44EA-B83B-5F2F2BCB0CC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EJnS0WPWUBOhK/Nz4jz5lkvlCWS/shD6FqxP98SBvQZCKPCOhVKnNHo9m52MT+jzloa9eDdCDVKVPC+IiXSQ==" saltValue="XEsXhZepeGDLqrZYrbAr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I6M0lWQtEPAKyHPLZLsAJIBWnZwX2J5/vFRAxCfOWRl2Z5Yr9UQipoK/NalPkEtn7bnCD67kJoc7HTE46lhg==" saltValue="80M8oXjFyqlE2+5axDMPG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1758428</v>
      </c>
      <c r="AP9" s="281">
        <v>129144</v>
      </c>
      <c r="AQ9" s="282">
        <v>108757</v>
      </c>
      <c r="AR9" s="283">
        <v>18.7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392569</v>
      </c>
      <c r="AP10" s="284">
        <v>28831</v>
      </c>
      <c r="AQ10" s="285">
        <v>15108</v>
      </c>
      <c r="AR10" s="286">
        <v>90.8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48236</v>
      </c>
      <c r="AP11" s="284">
        <v>3543</v>
      </c>
      <c r="AQ11" s="285">
        <v>1414</v>
      </c>
      <c r="AR11" s="286">
        <v>150.6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40</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73536</v>
      </c>
      <c r="AP13" s="284">
        <v>5401</v>
      </c>
      <c r="AQ13" s="285">
        <v>4611</v>
      </c>
      <c r="AR13" s="286">
        <v>17.100000000000001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34254</v>
      </c>
      <c r="AP14" s="284">
        <v>2516</v>
      </c>
      <c r="AQ14" s="285">
        <v>2427</v>
      </c>
      <c r="AR14" s="286">
        <v>3.7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-113188</v>
      </c>
      <c r="AP15" s="284">
        <v>-8313</v>
      </c>
      <c r="AQ15" s="285">
        <v>-7785</v>
      </c>
      <c r="AR15" s="286">
        <v>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2193835</v>
      </c>
      <c r="AP16" s="284">
        <v>161122</v>
      </c>
      <c r="AQ16" s="285">
        <v>124572</v>
      </c>
      <c r="AR16" s="286">
        <v>29.3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11.9</v>
      </c>
      <c r="AP21" s="298">
        <v>10.78</v>
      </c>
      <c r="AQ21" s="299">
        <v>1.1200000000000001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95.5</v>
      </c>
      <c r="AP22" s="303">
        <v>96.3</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1319788</v>
      </c>
      <c r="AP32" s="312">
        <v>96929</v>
      </c>
      <c r="AQ32" s="313">
        <v>62543</v>
      </c>
      <c r="AR32" s="314">
        <v>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t="s">
        <v>515</v>
      </c>
      <c r="AP35" s="312" t="s">
        <v>515</v>
      </c>
      <c r="AQ35" s="313">
        <v>16620</v>
      </c>
      <c r="AR35" s="314" t="s">
        <v>515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118107</v>
      </c>
      <c r="AP36" s="312">
        <v>8674</v>
      </c>
      <c r="AQ36" s="313">
        <v>3562</v>
      </c>
      <c r="AR36" s="314">
        <v>143.5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t="s">
        <v>515</v>
      </c>
      <c r="AP37" s="312" t="s">
        <v>515</v>
      </c>
      <c r="AQ37" s="313">
        <v>625</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3</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t="s">
        <v>515</v>
      </c>
      <c r="AP39" s="312" t="s">
        <v>515</v>
      </c>
      <c r="AQ39" s="313">
        <v>-2822</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-1160502</v>
      </c>
      <c r="AP40" s="312">
        <v>-85231</v>
      </c>
      <c r="AQ40" s="313">
        <v>-53912</v>
      </c>
      <c r="AR40" s="314">
        <v>58.1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277393</v>
      </c>
      <c r="AP41" s="312">
        <v>20373</v>
      </c>
      <c r="AQ41" s="313">
        <v>26618</v>
      </c>
      <c r="AR41" s="314">
        <v>-23.5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1394056</v>
      </c>
      <c r="AN51" s="334">
        <v>94397</v>
      </c>
      <c r="AO51" s="335">
        <v>-34.9</v>
      </c>
      <c r="AP51" s="336">
        <v>88328</v>
      </c>
      <c r="AQ51" s="337">
        <v>-1.9</v>
      </c>
      <c r="AR51" s="338">
        <v>-33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933584</v>
      </c>
      <c r="AN52" s="342">
        <v>63217</v>
      </c>
      <c r="AO52" s="343">
        <v>-42.2</v>
      </c>
      <c r="AP52" s="344">
        <v>49013</v>
      </c>
      <c r="AQ52" s="345">
        <v>6.4</v>
      </c>
      <c r="AR52" s="346">
        <v>-48.6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1494048</v>
      </c>
      <c r="AN53" s="334">
        <v>103223</v>
      </c>
      <c r="AO53" s="335">
        <v>9.3000000000000007</v>
      </c>
      <c r="AP53" s="336">
        <v>103390</v>
      </c>
      <c r="AQ53" s="337">
        <v>17.100000000000001</v>
      </c>
      <c r="AR53" s="338">
        <v>-7.8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648927</v>
      </c>
      <c r="AN54" s="342">
        <v>44834</v>
      </c>
      <c r="AO54" s="343">
        <v>-29.1</v>
      </c>
      <c r="AP54" s="344">
        <v>51269</v>
      </c>
      <c r="AQ54" s="345">
        <v>4.5999999999999996</v>
      </c>
      <c r="AR54" s="346">
        <v>-33.700000000000003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1964659</v>
      </c>
      <c r="AN55" s="334">
        <v>138171</v>
      </c>
      <c r="AO55" s="335">
        <v>33.9</v>
      </c>
      <c r="AP55" s="336">
        <v>117234</v>
      </c>
      <c r="AQ55" s="337">
        <v>13.4</v>
      </c>
      <c r="AR55" s="338">
        <v>20.5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748521</v>
      </c>
      <c r="AN56" s="342">
        <v>52642</v>
      </c>
      <c r="AO56" s="343">
        <v>17.399999999999999</v>
      </c>
      <c r="AP56" s="344">
        <v>59796</v>
      </c>
      <c r="AQ56" s="345">
        <v>16.600000000000001</v>
      </c>
      <c r="AR56" s="346">
        <v>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1993164</v>
      </c>
      <c r="AN57" s="334">
        <v>143589</v>
      </c>
      <c r="AO57" s="335">
        <v>3.9</v>
      </c>
      <c r="AP57" s="336">
        <v>97758</v>
      </c>
      <c r="AQ57" s="337">
        <v>-16.600000000000001</v>
      </c>
      <c r="AR57" s="338">
        <v>20.5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876971</v>
      </c>
      <c r="AN58" s="342">
        <v>63178</v>
      </c>
      <c r="AO58" s="343">
        <v>20</v>
      </c>
      <c r="AP58" s="344">
        <v>45946</v>
      </c>
      <c r="AQ58" s="345">
        <v>-23.2</v>
      </c>
      <c r="AR58" s="346">
        <v>43.2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1716149</v>
      </c>
      <c r="AN59" s="334">
        <v>126039</v>
      </c>
      <c r="AO59" s="335">
        <v>-12.2</v>
      </c>
      <c r="AP59" s="336">
        <v>91338</v>
      </c>
      <c r="AQ59" s="337">
        <v>-6.6</v>
      </c>
      <c r="AR59" s="338">
        <v>-5.6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627456</v>
      </c>
      <c r="AN60" s="342">
        <v>46082</v>
      </c>
      <c r="AO60" s="343">
        <v>-27.1</v>
      </c>
      <c r="AP60" s="344">
        <v>43989</v>
      </c>
      <c r="AQ60" s="345">
        <v>-4.3</v>
      </c>
      <c r="AR60" s="346">
        <v>-22.8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1712415</v>
      </c>
      <c r="AN61" s="349">
        <v>121084</v>
      </c>
      <c r="AO61" s="350">
        <v>0</v>
      </c>
      <c r="AP61" s="351">
        <v>99610</v>
      </c>
      <c r="AQ61" s="352">
        <v>1.1000000000000001</v>
      </c>
      <c r="AR61" s="338">
        <v>-1.1000000000000001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767092</v>
      </c>
      <c r="AN62" s="342">
        <v>53991</v>
      </c>
      <c r="AO62" s="343">
        <v>-12.2</v>
      </c>
      <c r="AP62" s="344">
        <v>50003</v>
      </c>
      <c r="AQ62" s="345">
        <v>0</v>
      </c>
      <c r="AR62" s="346">
        <v>-12.2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7AQPOIAncKqpSSlQFfnPRv8q0iCyapGhzoxTHnvfzyKD6i4aI46coskJ7mqExPMC7c70hG8RAT64vUfRshLGQ==" saltValue="G2zmls0u2Ct8ug2LYYa3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1" spans="125:125" ht="13.5" hidden="1" customHeight="1" x14ac:dyDescent="0.15">
      <c r="DU121" s="259"/>
    </row>
  </sheetData>
  <sheetProtection algorithmName="SHA-512" hashValue="dHuArGfIHcxhiPGmt4isypmHuvIcWP9x0Xqcj76D0nbeKcoXSePsXn3BN7mVGabo+1zIF10hZKBUM3noaTQXoQ==" saltValue="Z/iDV9s8lVZQbGZQksq55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zTyJ2vlqXD0oawJnxRIVN0nGjaFhF6G61bA0Ql7pN3TT66z6VluwSZd5EXp1OQkwVxTGVZKWZQdAJRVhCFcpOA==" saltValue="4/O9hbjTGHobG4YER0wH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27.1</v>
      </c>
      <c r="G47" s="12">
        <v>29.15</v>
      </c>
      <c r="H47" s="12">
        <v>30.83</v>
      </c>
      <c r="I47" s="12">
        <v>32.9</v>
      </c>
      <c r="J47" s="13">
        <v>41.2</v>
      </c>
    </row>
    <row r="48" spans="2:10" ht="57.75" customHeight="1" x14ac:dyDescent="0.15">
      <c r="B48" s="14"/>
      <c r="C48" s="1141" t="s">
        <v>4</v>
      </c>
      <c r="D48" s="1141"/>
      <c r="E48" s="1142"/>
      <c r="F48" s="15">
        <v>6.71</v>
      </c>
      <c r="G48" s="16">
        <v>6.16</v>
      </c>
      <c r="H48" s="16">
        <v>7.27</v>
      </c>
      <c r="I48" s="16">
        <v>14.2</v>
      </c>
      <c r="J48" s="17">
        <v>17.239999999999998</v>
      </c>
    </row>
    <row r="49" spans="2:10" ht="57.75" customHeight="1" thickBot="1" x14ac:dyDescent="0.2">
      <c r="B49" s="18"/>
      <c r="C49" s="1143" t="s">
        <v>5</v>
      </c>
      <c r="D49" s="1143"/>
      <c r="E49" s="1144"/>
      <c r="F49" s="19" t="s">
        <v>561</v>
      </c>
      <c r="G49" s="20" t="s">
        <v>562</v>
      </c>
      <c r="H49" s="20">
        <v>1.44</v>
      </c>
      <c r="I49" s="20">
        <v>7.32</v>
      </c>
      <c r="J49" s="21">
        <v>2.7</v>
      </c>
    </row>
    <row r="50" spans="2:10" x14ac:dyDescent="0.15"/>
  </sheetData>
  <sheetProtection algorithmName="SHA-512" hashValue="zQJ/wWwS7wzxi9Ifl8HwAcQre1aDa0c/pUH/2/f9hJDP85lRZNlRvGT/odb2KwPIoZ53+7gdIpPgIC0BAPbpCA==" saltValue="1F+5OCtxUCQWU1uZzAg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2024-03-15T02:13:48Z</cp:lastPrinted>
  <dcterms:created xsi:type="dcterms:W3CDTF">2024-02-05T03:05:10Z</dcterms:created>
  <dcterms:modified xsi:type="dcterms:W3CDTF">2024-03-15T10:18:12Z</dcterms:modified>
  <cp:category/>
</cp:coreProperties>
</file>