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827"/>
  <workbookPr/>
  <mc:AlternateContent xmlns:mc="http://schemas.openxmlformats.org/markup-compatibility/2006">
    <mc:Choice Requires="x15">
      <x15ac:absPath xmlns:x15ac="http://schemas.microsoft.com/office/spreadsheetml/2010/11/ac" url="\\Gwfl03\小豆島町\03-企画財政課\02-財政係\20-広報等財政状況公開\財政状況等一覧表等\R01決算\02_県へ\"/>
    </mc:Choice>
  </mc:AlternateContent>
  <xr:revisionPtr revIDLastSave="0" documentId="13_ncr:1_{D965F951-6A87-481E-A6FA-F674A9788EA7}" xr6:coauthVersionLast="45" xr6:coauthVersionMax="45" xr10:uidLastSave="{00000000-0000-0000-0000-000000000000}"/>
  <bookViews>
    <workbookView xWindow="-120" yWindow="-120" windowWidth="20730" windowHeight="1116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81029"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O34" i="10" l="1"/>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C38" i="10"/>
  <c r="BE37" i="10"/>
  <c r="AM37" i="10"/>
  <c r="C37" i="10"/>
  <c r="BE36" i="10"/>
  <c r="AM36" i="10"/>
  <c r="C36" i="10"/>
  <c r="BW35" i="10"/>
  <c r="BW36" i="10" s="1"/>
  <c r="BW37" i="10" s="1"/>
  <c r="BW38" i="10" s="1"/>
  <c r="BW39" i="10" s="1"/>
  <c r="BW40" i="10" s="1"/>
  <c r="BW41" i="10" s="1"/>
  <c r="BW42" i="10" s="1"/>
  <c r="BE35" i="10"/>
  <c r="AM35" i="10"/>
  <c r="C35" i="10"/>
  <c r="CO34" i="10"/>
  <c r="CO35" i="10" s="1"/>
  <c r="CO36" i="10" s="1"/>
  <c r="CO37" i="10" s="1"/>
  <c r="BW34" i="10"/>
  <c r="BE34" i="10"/>
  <c r="C34" i="10"/>
  <c r="U34" i="10" s="1"/>
  <c r="U35" i="10" s="1"/>
  <c r="U36" i="10" s="1"/>
  <c r="U37" i="10" s="1"/>
  <c r="U38" i="10" s="1"/>
  <c r="AM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<sst xmlns="http://schemas.openxmlformats.org/spreadsheetml/2006/main" count="1171" uniqueCount="611">
  <si>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</si>
  <si>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</si>
  <si>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</si>
  <si>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</si>
  <si>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</si>
  <si>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</si>
  <si>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</si>
  <si>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</si>
  <si>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</si>
  <si>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</si>
  <si>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</si>
  <si>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</si>
  <si>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</si>
  <si>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</si>
  <si>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</si>
  <si>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</si>
  <si>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</si>
  <si>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</si>
  <si>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</si>
  <si>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</si>
  <si>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</si>
  <si>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</si>
  <si>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</si>
  <si>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</si>
  <si>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</si>
  <si>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</si>
  <si>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</si>
  <si>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</si>
  <si>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</si>
  <si>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</si>
  <si>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</si>
  <si>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</si>
  <si>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</si>
  <si>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</si>
  <si>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</si>
  <si>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</si>
  <si>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</si>
  <si>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</si>
  <si>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</si>
  <si>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</si>
  <si>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</si>
  <si>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</si>
  <si>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</si>
  <si>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</si>
  <si>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</si>
  <si>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</si>
  <si>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</si>
  <si>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</si>
  <si>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</si>
  <si>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</si>
  <si>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</si>
  <si>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</si>
  <si>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</si>
  <si>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</si>
  <si>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</si>
  <si>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</si>
  <si>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</si>
  <si>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</si>
  <si>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</si>
  <si>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</si>
  <si>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</si>
  <si>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</si>
  <si>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</si>
  <si>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</si>
  <si>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</si>
  <si>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</si>
  <si>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</si>
  <si>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</si>
  <si>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</si>
  <si>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</si>
  <si>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</si>
  <si>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</si>
  <si>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</si>
  <si>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</si>
  <si>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</si>
  <si>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</si>
  <si>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</si>
  <si>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</si>
  <si>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</si>
  <si>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</si>
  <si>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</si>
  <si>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</si>
  <si>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香川県</t>
    <phoneticPr fontId="5"/>
  </si>
  <si>
    <t>市町村類型</t>
    <phoneticPr fontId="5"/>
  </si>
  <si>
    <t>Ⅲ－２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</si>
  <si>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</si>
  <si>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</si>
  <si>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</si>
  <si>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</si>
  <si>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</si>
  <si>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</si>
  <si>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</si>
  <si>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</si>
  <si>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</si>
  <si>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</si>
  <si>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</si>
  <si>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</si>
  <si>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小豆島町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</si>
  <si>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</si>
  <si>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</si>
  <si>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</si>
  <si>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</si>
  <si>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</si>
  <si>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</si>
  <si>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</si>
  <si>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</si>
  <si>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</si>
  <si>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</si>
  <si>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</si>
  <si>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</si>
  <si>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</si>
  <si>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</si>
  <si>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</si>
  <si>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</si>
  <si>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</si>
  <si>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</si>
  <si>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</si>
  <si>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</si>
  <si>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</si>
  <si>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</si>
  <si>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</si>
  <si>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</si>
  <si>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-8.0</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</si>
  <si>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</si>
  <si>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</si>
  <si>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</si>
  <si>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</si>
  <si>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</si>
  <si>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</si>
  <si>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</si>
  <si>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</si>
  <si>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</si>
  <si>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</si>
  <si>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</si>
  <si>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</si>
  <si>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</si>
  <si>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</si>
  <si>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</si>
  <si>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</si>
  <si>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</si>
  <si>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</si>
  <si>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</si>
  <si>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</si>
  <si>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</si>
  <si>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</si>
  <si>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</si>
  <si>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</si>
  <si>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</si>
  <si>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</si>
  <si>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</si>
  <si>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25"/>
  </si>
  <si>
    <t>うち日本人(％)</t>
    <phoneticPr fontId="5"/>
  </si>
  <si>
    <t>-2.1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</si>
  <si>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</si>
  <si>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</si>
  <si>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</si>
  <si>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</si>
  <si>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</si>
  <si>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</si>
  <si>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</si>
  <si>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</si>
  <si>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</si>
  <si>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</si>
  <si>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</si>
  <si>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</si>
  <si>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</si>
  <si>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</si>
  <si>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</si>
  <si>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</si>
  <si>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</si>
  <si>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</si>
  <si>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</si>
  <si>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</si>
  <si>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</si>
  <si>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</si>
  <si>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</si>
  <si>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</si>
  <si>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</si>
  <si>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</si>
  <si>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</si>
  <si>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</si>
  <si>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</si>
  <si>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</si>
  <si>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</si>
  <si>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</si>
  <si>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</si>
  <si>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</si>
  <si>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</si>
  <si>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</si>
  <si>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</si>
  <si>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</si>
  <si>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</si>
  <si>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</si>
  <si>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</si>
  <si>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</si>
  <si>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</si>
  <si>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</si>
  <si>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</si>
  <si>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</si>
  <si>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</si>
  <si>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</si>
  <si>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</si>
  <si>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</si>
  <si>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</si>
  <si>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</si>
  <si>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</si>
  <si>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</si>
  <si>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</si>
  <si>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</si>
  <si>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</si>
  <si>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</si>
  <si>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</si>
  <si>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香川県小豆島町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</si>
  <si>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</si>
  <si>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</si>
  <si>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</si>
  <si>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</si>
  <si>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</si>
  <si>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</si>
  <si>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</si>
  <si>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</si>
  <si>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</si>
  <si>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</si>
  <si>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</si>
  <si>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</si>
  <si>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</si>
  <si>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</si>
  <si>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</si>
  <si>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</si>
  <si>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</si>
  <si>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</si>
  <si>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</si>
  <si>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</si>
  <si>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</si>
  <si>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</si>
  <si>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</si>
  <si>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</si>
  <si>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</si>
  <si>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</si>
  <si>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</si>
  <si>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</si>
  <si>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</si>
  <si>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</si>
  <si>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</si>
  <si>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</si>
  <si>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</si>
  <si>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</si>
  <si>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</si>
  <si>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</si>
  <si>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</si>
  <si>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</si>
  <si>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t>
    <phoneticPr fontId="5"/>
  </si>
  <si>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</si>
  <si>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</si>
  <si>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</si>
  <si>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</si>
  <si>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</si>
  <si>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</si>
  <si>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</si>
  <si>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</si>
  <si>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</si>
  <si>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</si>
  <si>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</si>
  <si>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</si>
  <si>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</si>
  <si>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</si>
  <si>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</si>
  <si>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</si>
  <si>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</si>
  <si>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</si>
  <si>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</si>
  <si>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</si>
  <si>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</si>
  <si>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</si>
  <si>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</si>
  <si>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</si>
  <si>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</si>
  <si>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</si>
  <si>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</si>
  <si>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</si>
  <si>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</si>
  <si>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</si>
  <si>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</si>
  <si>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</si>
  <si>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</si>
  <si>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</si>
  <si>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</si>
  <si>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</si>
  <si>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</si>
  <si>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</si>
  <si>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</si>
  <si>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</si>
  <si>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</si>
  <si>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</si>
  <si>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</si>
  <si>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</si>
  <si>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</si>
  <si>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</si>
  <si>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</si>
  <si>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</si>
  <si>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</si>
  <si>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</si>
  <si>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</si>
  <si>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</si>
  <si>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</si>
  <si>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</si>
  <si>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</si>
  <si>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</si>
  <si>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</si>
  <si>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</si>
  <si>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</si>
  <si>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</si>
  <si>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</si>
  <si>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</si>
  <si>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</si>
  <si>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</si>
  <si>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</si>
  <si>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</si>
  <si>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</si>
  <si>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</si>
  <si>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</si>
  <si>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</si>
  <si>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</si>
  <si>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</si>
  <si>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</si>
  <si>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</si>
  <si>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</si>
  <si>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</si>
  <si>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</si>
  <si>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</si>
  <si>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</si>
  <si>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</si>
  <si>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</si>
  <si>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介護サービス</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</si>
  <si>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</si>
  <si>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</si>
  <si>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</si>
  <si>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</si>
  <si>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</si>
  <si>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</si>
  <si>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</si>
  <si>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</si>
  <si>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</si>
  <si>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</si>
  <si>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</si>
  <si>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</si>
  <si>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</si>
  <si>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</si>
  <si>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</si>
  <si>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</si>
  <si>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</si>
  <si>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</si>
  <si>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</si>
  <si>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</si>
  <si>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</si>
  <si>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</si>
  <si>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</si>
  <si>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</si>
  <si>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</si>
  <si>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</si>
  <si>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</si>
  <si>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</si>
  <si>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</si>
  <si>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</si>
  <si>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</si>
  <si>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香川県小豆島町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</si>
  <si>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</si>
  <si>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</si>
  <si>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</si>
  <si>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</si>
  <si>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</si>
  <si>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</si>
  <si>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</si>
  <si>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</si>
  <si>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</si>
  <si>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</si>
  <si>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</si>
  <si>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</si>
  <si>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</si>
  <si>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</si>
  <si>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</si>
  <si>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</si>
  <si>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</si>
  <si>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</si>
  <si>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</si>
  <si>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</si>
  <si>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</si>
  <si>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</si>
  <si>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</si>
  <si>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</si>
  <si>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</si>
  <si>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</si>
  <si>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</si>
  <si>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</si>
  <si>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</si>
  <si>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</si>
  <si>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</si>
  <si>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</si>
  <si>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</si>
  <si>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</si>
  <si>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</si>
  <si>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後期高齢者医療事業特別会計</t>
    <phoneticPr fontId="5"/>
  </si>
  <si>
    <t>-</t>
    <phoneticPr fontId="5"/>
  </si>
  <si>
    <t>介護保険事業特別会計</t>
    <phoneticPr fontId="5"/>
  </si>
  <si>
    <t>介護サービス事業特別会計</t>
    <phoneticPr fontId="5"/>
  </si>
  <si>
    <t>介護予防支援事業特別会計</t>
    <phoneticPr fontId="5"/>
  </si>
  <si>
    <t>介護保険施設事業会計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</si>
  <si>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</si>
  <si>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</si>
  <si>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</si>
  <si>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</si>
  <si>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</si>
  <si>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</si>
  <si>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</si>
  <si>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</si>
  <si>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</si>
  <si>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</si>
  <si>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</si>
  <si>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</si>
  <si>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</si>
  <si>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</si>
  <si>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</si>
  <si>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</si>
  <si>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</si>
  <si>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</si>
  <si>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</si>
  <si>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</si>
  <si>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</si>
  <si>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</si>
  <si>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</si>
  <si>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</si>
  <si>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</si>
  <si>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</si>
  <si>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</si>
  <si>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</si>
  <si>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</si>
  <si>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</si>
  <si>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</si>
  <si>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</si>
  <si>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</si>
  <si>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</si>
  <si>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</si>
  <si>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</si>
  <si>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</si>
  <si>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</si>
  <si>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</si>
  <si>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t>
    <phoneticPr fontId="5"/>
  </si>
  <si>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</si>
  <si>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</si>
  <si>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</si>
  <si>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</si>
  <si>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</si>
  <si>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</si>
  <si>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</si>
  <si>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</si>
  <si>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</si>
  <si>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</si>
  <si>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</si>
  <si>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</si>
  <si>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</si>
  <si>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</si>
  <si>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</si>
  <si>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</si>
  <si>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</si>
  <si>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</si>
  <si>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</si>
  <si>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</si>
  <si>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</si>
  <si>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</si>
  <si>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</si>
  <si>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</si>
  <si>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</si>
  <si>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</si>
  <si>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介護保険事業特別会計</t>
    <phoneticPr fontId="5"/>
  </si>
  <si>
    <t>(Ｆ)</t>
    <phoneticPr fontId="5"/>
  </si>
  <si>
    <t>介護予防支援事業特別会計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</si>
  <si>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</si>
  <si>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</si>
  <si>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</si>
  <si>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</si>
  <si>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</si>
  <si>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</si>
  <si>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</si>
  <si>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</si>
  <si>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</si>
  <si>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</si>
  <si>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</si>
  <si>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</si>
  <si>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</si>
  <si>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</si>
  <si>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</si>
  <si>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</si>
  <si>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</si>
  <si>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</si>
  <si>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</si>
  <si>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</si>
  <si>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</si>
  <si>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</si>
  <si>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</si>
  <si>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</si>
  <si>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</si>
  <si>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</si>
  <si>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</si>
  <si>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</si>
  <si>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</si>
  <si>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</si>
  <si>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</si>
  <si>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</si>
  <si>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</si>
  <si>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</si>
  <si>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</si>
  <si>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</si>
  <si>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</si>
  <si>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</si>
  <si>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</si>
  <si>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</si>
  <si>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</si>
  <si>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</si>
  <si>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</si>
  <si>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</si>
  <si>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</si>
  <si>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</si>
  <si>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</si>
  <si>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</si>
  <si>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</si>
  <si>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</si>
  <si>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</si>
  <si>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</si>
  <si>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</si>
  <si>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</si>
  <si>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</si>
  <si>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</si>
  <si>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</si>
  <si>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</si>
  <si>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</si>
  <si>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</si>
  <si>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</si>
  <si>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</si>
  <si>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</si>
  <si>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</si>
  <si>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</si>
  <si>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</si>
  <si>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</si>
  <si>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</si>
  <si>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</si>
  <si>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</si>
  <si>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</si>
  <si>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</si>
  <si>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</si>
  <si>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</si>
  <si>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</si>
  <si>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</si>
  <si>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</si>
  <si>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</si>
  <si>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</si>
  <si>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</si>
  <si>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</si>
  <si>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</si>
  <si>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</si>
  <si>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</si>
  <si>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0.76</t>
  </si>
  <si>
    <t>▲ 4.33</t>
  </si>
  <si>
    <t>▲ 8.02</t>
  </si>
  <si>
    <t>▲ 4.15</t>
  </si>
  <si>
    <t>▲ 2.46</t>
  </si>
  <si>
    <t>一般会計</t>
  </si>
  <si>
    <t>介護保険施設事業会計</t>
  </si>
  <si>
    <t>国民健康保険事業特別会計</t>
  </si>
  <si>
    <t>介護保険事業特別会計</t>
  </si>
  <si>
    <t>介護サービス事業特別会計</t>
  </si>
  <si>
    <t>介護予防支援事業特別会計</t>
  </si>
  <si>
    <t>後期高齢者医療事業特別会計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</si>
  <si>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</si>
  <si>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</si>
  <si>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</si>
  <si>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</si>
  <si>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</si>
  <si>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</si>
  <si>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</si>
  <si>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</si>
  <si>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</si>
  <si>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小豆地区広域行政事務組合（一般会計）</t>
    <rPh sb="0" eb="2">
      <t>ショウズ</t>
    </rPh>
    <rPh sb="2" eb="4">
      <t>チク</t>
    </rPh>
    <rPh sb="4" eb="6">
      <t>コウイキ</t>
    </rPh>
    <rPh sb="6" eb="8">
      <t>ギョウセイ</t>
    </rPh>
    <rPh sb="8" eb="10">
      <t>ジム</t>
    </rPh>
    <rPh sb="10" eb="12">
      <t>クミアイ</t>
    </rPh>
    <rPh sb="13" eb="15">
      <t>イッパン</t>
    </rPh>
    <rPh sb="15" eb="17">
      <t>カイケイ</t>
    </rPh>
    <phoneticPr fontId="29"/>
  </si>
  <si>
    <t>小豆地区広域行政事務組合（介護サービス事業）</t>
  </si>
  <si>
    <t>伝法川防災溜池事業組合</t>
    <rPh sb="0" eb="2">
      <t>デンポウ</t>
    </rPh>
    <rPh sb="2" eb="3">
      <t>ガワ</t>
    </rPh>
    <rPh sb="3" eb="5">
      <t>ボウサイ</t>
    </rPh>
    <rPh sb="5" eb="7">
      <t>タメイケ</t>
    </rPh>
    <rPh sb="7" eb="9">
      <t>ジギョウ</t>
    </rPh>
    <rPh sb="9" eb="11">
      <t>クミアイ</t>
    </rPh>
    <phoneticPr fontId="29"/>
  </si>
  <si>
    <t>香川県市町総合事務組合</t>
    <phoneticPr fontId="2"/>
  </si>
  <si>
    <t>香川県後期高齢者医療広域連合（一般会計）</t>
  </si>
  <si>
    <t>香川県後期高齢者医療広域連合（後期高齢者医療事業）</t>
  </si>
  <si>
    <t>小豆島中央病院企業団</t>
  </si>
  <si>
    <t>香川県広域水道企業団（水道事業）</t>
    <rPh sb="0" eb="3">
      <t>カガワケン</t>
    </rPh>
    <rPh sb="3" eb="5">
      <t>コウイキ</t>
    </rPh>
    <rPh sb="5" eb="7">
      <t>スイドウ</t>
    </rPh>
    <rPh sb="7" eb="9">
      <t>キギョウ</t>
    </rPh>
    <rPh sb="9" eb="10">
      <t>ダン</t>
    </rPh>
    <rPh sb="11" eb="13">
      <t>スイドウ</t>
    </rPh>
    <rPh sb="13" eb="15">
      <t>ジギョウ</t>
    </rPh>
    <phoneticPr fontId="2"/>
  </si>
  <si>
    <t>（一財）小豆島オリーブ公園</t>
    <rPh sb="1" eb="3">
      <t>イチザイ</t>
    </rPh>
    <rPh sb="4" eb="7">
      <t>ショウドシマ</t>
    </rPh>
    <rPh sb="11" eb="13">
      <t>コウエン</t>
    </rPh>
    <phoneticPr fontId="5"/>
  </si>
  <si>
    <t>（一財）岬の分教場保存会</t>
    <rPh sb="4" eb="5">
      <t>ミサキ</t>
    </rPh>
    <rPh sb="6" eb="9">
      <t>ブンキョウジョウ</t>
    </rPh>
    <rPh sb="9" eb="12">
      <t>ホゾンカイ</t>
    </rPh>
    <phoneticPr fontId="5"/>
  </si>
  <si>
    <t>（一財）小豆島ふるさと村</t>
    <rPh sb="4" eb="7">
      <t>ショウドシマ</t>
    </rPh>
    <rPh sb="11" eb="12">
      <t>ムラ</t>
    </rPh>
    <phoneticPr fontId="5"/>
  </si>
  <si>
    <t>小豆島オリーブバス（株）</t>
    <rPh sb="0" eb="3">
      <t>ショウドシマ</t>
    </rPh>
    <rPh sb="10" eb="11">
      <t>カブ</t>
    </rPh>
    <phoneticPr fontId="19"/>
  </si>
  <si>
    <t>-</t>
    <phoneticPr fontId="2"/>
  </si>
  <si>
    <t>地域振興基金</t>
    <rPh sb="0" eb="6">
      <t>チイキシンコウキキン</t>
    </rPh>
    <phoneticPr fontId="5"/>
  </si>
  <si>
    <t>水道基金</t>
    <rPh sb="0" eb="2">
      <t>スイドウ</t>
    </rPh>
    <rPh sb="2" eb="4">
      <t>キキン</t>
    </rPh>
    <phoneticPr fontId="5"/>
  </si>
  <si>
    <t>ふるさとづくり基金</t>
    <rPh sb="7" eb="9">
      <t>キキン</t>
    </rPh>
    <phoneticPr fontId="5"/>
  </si>
  <si>
    <t>地域福祉基金</t>
    <rPh sb="0" eb="2">
      <t>チイキ</t>
    </rPh>
    <rPh sb="2" eb="4">
      <t>フクシ</t>
    </rPh>
    <rPh sb="4" eb="6">
      <t>キキン</t>
    </rPh>
    <phoneticPr fontId="5"/>
  </si>
  <si>
    <t>松山善三・高峰秀子基金</t>
    <rPh sb="0" eb="2">
      <t>マツヤマ</t>
    </rPh>
    <rPh sb="2" eb="4">
      <t>ゼンゾウ</t>
    </rPh>
    <rPh sb="5" eb="7">
      <t>タカミネ</t>
    </rPh>
    <rPh sb="7" eb="9">
      <t>ヒデコ</t>
    </rPh>
    <rPh sb="9" eb="11">
      <t>キキン</t>
    </rPh>
    <phoneticPr fontId="5"/>
  </si>
  <si>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</si>
  <si>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</si>
  <si>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</si>
  <si>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</si>
  <si>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</si>
  <si>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将来負担比率、実質公債費比率ともに類似団体と比較して低い水準にある。将来負担比率については、臨時財政対策債の発行抑制等により今後も低下してくるものと想定される。一方で実質公債費比率については上昇傾向にあるが、これはし尿処理施設の大規模改修や一部事務組合が管理する消防庁舎の建設時に借り入れた町債の償還が始まったことによるものであり、今後も実質公債費比率が上昇していくと考えられるため、これまで以上に公債費の適正化に取り組んでいく。</t>
    <rPh sb="35" eb="37">
      <t>ショウライ</t>
    </rPh>
    <rPh sb="37" eb="39">
      <t>フタン</t>
    </rPh>
    <rPh sb="39" eb="41">
      <t>ヒリツ</t>
    </rPh>
    <rPh sb="47" eb="49">
      <t>リンジ</t>
    </rPh>
    <rPh sb="49" eb="51">
      <t>ザイセイ</t>
    </rPh>
    <rPh sb="51" eb="54">
      <t>タイサクサイ</t>
    </rPh>
    <rPh sb="121" eb="123">
      <t>イチブ</t>
    </rPh>
    <rPh sb="123" eb="125">
      <t>ジム</t>
    </rPh>
    <rPh sb="125" eb="127">
      <t>クミアイ</t>
    </rPh>
    <rPh sb="128" eb="130">
      <t>カンリ</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</si>
  <si>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</si>
  <si>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</si>
  <si>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</si>
  <si>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臨時財政対策債の発行抑制や有利な地方債の発行に努めてきた結果、将来負担比率は低下している。一方で、有形固定資産減価償却率が類似団体平均よりも高い状態となっているのは、建築年数が40年以上経過した施設もあり、老朽化が著しい状況となっていることが挙げられる。今後、公共施設等総合管理計画や個別施設計画に基づき、廃止・除却を含め老朽化対策に取り組んでいく必要がある。</t>
    <rPh sb="56" eb="58">
      <t>ゲンカ</t>
    </rPh>
    <rPh sb="135" eb="136">
      <t>トウ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</si>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</sst>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E9985007-0195-4811-AD82-271D35FC2AC4}"/>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106092</c:v>
                </c:pt>
                <c:pt idx="1">
                  <c:v>79466</c:v>
                </c:pt>
                <c:pt idx="2">
                  <c:v>90072</c:v>
                </c:pt>
                <c:pt idx="3">
                  <c:v>88328</c:v>
                </c:pt>
                <c:pt idx="4">
                  <c:v>103390</c:v>
                </c:pt>
              </c:numCache>
            </c:numRef>
          </c:val>
          <c:smooth val="0"/>
          <c:extLst>
            <c:ext xmlns:c16="http://schemas.microsoft.com/office/drawing/2014/chart" uri="{C3380CC4-5D6E-409C-BE32-E72D297353CC}">
              <c16:uniqueId val="{00000000-8A9A-4E86-A0CE-493D7DDB08B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77706</c:v>
                </c:pt>
                <c:pt idx="1">
                  <c:v>85768</c:v>
                </c:pt>
                <c:pt idx="2">
                  <c:v>144924</c:v>
                </c:pt>
                <c:pt idx="3">
                  <c:v>94397</c:v>
                </c:pt>
                <c:pt idx="4">
                  <c:v>103223</c:v>
                </c:pt>
              </c:numCache>
            </c:numRef>
          </c:val>
          <c:smooth val="0"/>
          <c:extLst>
            <c:ext xmlns:c16="http://schemas.microsoft.com/office/drawing/2014/chart" uri="{C3380CC4-5D6E-409C-BE32-E72D297353CC}">
              <c16:uniqueId val="{00000001-8A9A-4E86-A0CE-493D7DDB08B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9.7100000000000009</c:v>
                </c:pt>
                <c:pt idx="1">
                  <c:v>10.62</c:v>
                </c:pt>
                <c:pt idx="2">
                  <c:v>7.35</c:v>
                </c:pt>
                <c:pt idx="3">
                  <c:v>6.71</c:v>
                </c:pt>
                <c:pt idx="4">
                  <c:v>6.16</c:v>
                </c:pt>
              </c:numCache>
            </c:numRef>
          </c:val>
          <c:extLst>
            <c:ext xmlns:c16="http://schemas.microsoft.com/office/drawing/2014/chart" uri="{C3380CC4-5D6E-409C-BE32-E72D297353CC}">
              <c16:uniqueId val="{00000000-3842-4BB0-A85A-C9D61A856DC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24.42</c:v>
                </c:pt>
                <c:pt idx="1">
                  <c:v>24.49</c:v>
                </c:pt>
                <c:pt idx="2">
                  <c:v>27.29</c:v>
                </c:pt>
                <c:pt idx="3">
                  <c:v>27.1</c:v>
                </c:pt>
                <c:pt idx="4">
                  <c:v>29.15</c:v>
                </c:pt>
              </c:numCache>
            </c:numRef>
          </c:val>
          <c:extLst>
            <c:ext xmlns:c16="http://schemas.microsoft.com/office/drawing/2014/chart" uri="{C3380CC4-5D6E-409C-BE32-E72D297353CC}">
              <c16:uniqueId val="{00000001-3842-4BB0-A85A-C9D61A856DC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-0.76</c:v>
                </c:pt>
                <c:pt idx="1">
                  <c:v>-4.33</c:v>
                </c:pt>
                <c:pt idx="2">
                  <c:v>-8.02</c:v>
                </c:pt>
                <c:pt idx="3">
                  <c:v>-4.1500000000000004</c:v>
                </c:pt>
                <c:pt idx="4">
                  <c:v>-2.46</c:v>
                </c:pt>
              </c:numCache>
            </c:numRef>
          </c:val>
          <c:smooth val="0"/>
          <c:extLst>
            <c:ext xmlns:c16="http://schemas.microsoft.com/office/drawing/2014/chart" uri="{C3380CC4-5D6E-409C-BE32-E72D297353CC}">
              <c16:uniqueId val="{00000002-3842-4BB0-A85A-C9D61A856DC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26.51</c:v>
                </c:pt>
                <c:pt idx="2">
                  <c:v>#N/A</c:v>
                </c:pt>
                <c:pt idx="3">
                  <c:v>20.72</c:v>
                </c:pt>
                <c:pt idx="4">
                  <c:v>#N/A</c:v>
                </c:pt>
                <c:pt idx="5">
                  <c:v>17.760000000000002</c:v>
                </c:pt>
                <c:pt idx="6">
                  <c:v>0</c:v>
                </c:pt>
                <c:pt idx="7">
                  <c:v>0</c:v>
                </c:pt>
                <c:pt idx="8">
                  <c:v>0</c:v>
                </c:pt>
                <c:pt idx="9">
                  <c:v>0</c:v>
                </c:pt>
              </c:numCache>
            </c:numRef>
          </c:val>
          <c:extLst>
            <c:ext xmlns:c16="http://schemas.microsoft.com/office/drawing/2014/chart" uri="{C3380CC4-5D6E-409C-BE32-E72D297353CC}">
              <c16:uniqueId val="{00000000-B6D8-4D05-BFC3-809ECF0D511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6D8-4D05-BFC3-809ECF0D5116}"/>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B6D8-4D05-BFC3-809ECF0D5116}"/>
            </c:ext>
          </c:extLst>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B6D8-4D05-BFC3-809ECF0D5116}"/>
            </c:ext>
          </c:extLst>
        </c:ser>
        <c:ser>
          <c:idx val="4"/>
          <c:order val="4"/>
          <c:tx>
            <c:strRef>
              <c:f>データシート!$A$31</c:f>
              <c:strCache>
                <c:ptCount val="1"/>
                <c:pt idx="0">
                  <c:v>介護予防支援事業特別会計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0.01</c:v>
                </c:pt>
                <c:pt idx="2">
                  <c:v>#N/A</c:v>
                </c:pt>
                <c:pt idx="3">
                  <c:v>0</c:v>
                </c:pt>
                <c:pt idx="4">
                  <c:v>#N/A</c:v>
                </c:pt>
                <c:pt idx="5">
                  <c:v>0</c:v>
                </c:pt>
                <c:pt idx="6">
                  <c:v>#N/A</c:v>
                </c:pt>
                <c:pt idx="7">
                  <c:v>0.02</c:v>
                </c:pt>
                <c:pt idx="8">
                  <c:v>#N/A</c:v>
                </c:pt>
                <c:pt idx="9">
                  <c:v>0.04</c:v>
                </c:pt>
              </c:numCache>
            </c:numRef>
          </c:val>
          <c:extLst>
            <c:ext xmlns:c16="http://schemas.microsoft.com/office/drawing/2014/chart" uri="{C3380CC4-5D6E-409C-BE32-E72D297353CC}">
              <c16:uniqueId val="{00000004-B6D8-4D05-BFC3-809ECF0D5116}"/>
            </c:ext>
          </c:extLst>
        </c:ser>
        <c:ser>
          <c:idx val="5"/>
          <c:order val="5"/>
          <c:tx>
            <c:strRef>
              <c:f>データシート!$A$32</c:f>
              <c:strCache>
                <c:ptCount val="1"/>
                <c:pt idx="0">
                  <c:v>介護サービス事業特別会計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0.25</c:v>
                </c:pt>
                <c:pt idx="2">
                  <c:v>#N/A</c:v>
                </c:pt>
                <c:pt idx="3">
                  <c:v>0.2</c:v>
                </c:pt>
                <c:pt idx="4">
                  <c:v>#N/A</c:v>
                </c:pt>
                <c:pt idx="5">
                  <c:v>0.05</c:v>
                </c:pt>
                <c:pt idx="6">
                  <c:v>#N/A</c:v>
                </c:pt>
                <c:pt idx="7">
                  <c:v>7.0000000000000007E-2</c:v>
                </c:pt>
                <c:pt idx="8">
                  <c:v>#N/A</c:v>
                </c:pt>
                <c:pt idx="9">
                  <c:v>0.04</c:v>
                </c:pt>
              </c:numCache>
            </c:numRef>
          </c:val>
          <c:extLst>
            <c:ext xmlns:c16="http://schemas.microsoft.com/office/drawing/2014/chart" uri="{C3380CC4-5D6E-409C-BE32-E72D297353CC}">
              <c16:uniqueId val="{00000005-B6D8-4D05-BFC3-809ECF0D5116}"/>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0.33</c:v>
                </c:pt>
                <c:pt idx="2">
                  <c:v>#N/A</c:v>
                </c:pt>
                <c:pt idx="3">
                  <c:v>0.46</c:v>
                </c:pt>
                <c:pt idx="4">
                  <c:v>#N/A</c:v>
                </c:pt>
                <c:pt idx="5">
                  <c:v>0.85</c:v>
                </c:pt>
                <c:pt idx="6">
                  <c:v>#N/A</c:v>
                </c:pt>
                <c:pt idx="7">
                  <c:v>0.39</c:v>
                </c:pt>
                <c:pt idx="8">
                  <c:v>#N/A</c:v>
                </c:pt>
                <c:pt idx="9">
                  <c:v>0.26</c:v>
                </c:pt>
              </c:numCache>
            </c:numRef>
          </c:val>
          <c:extLst>
            <c:ext xmlns:c16="http://schemas.microsoft.com/office/drawing/2014/chart" uri="{C3380CC4-5D6E-409C-BE32-E72D297353CC}">
              <c16:uniqueId val="{00000006-B6D8-4D05-BFC3-809ECF0D5116}"/>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c:v>
                </c:pt>
                <c:pt idx="2">
                  <c:v>#N/A</c:v>
                </c:pt>
                <c:pt idx="3">
                  <c:v>0.06</c:v>
                </c:pt>
                <c:pt idx="4">
                  <c:v>#N/A</c:v>
                </c:pt>
                <c:pt idx="5">
                  <c:v>0.61</c:v>
                </c:pt>
                <c:pt idx="6">
                  <c:v>#N/A</c:v>
                </c:pt>
                <c:pt idx="7">
                  <c:v>0.52</c:v>
                </c:pt>
                <c:pt idx="8">
                  <c:v>#N/A</c:v>
                </c:pt>
                <c:pt idx="9">
                  <c:v>0.54</c:v>
                </c:pt>
              </c:numCache>
            </c:numRef>
          </c:val>
          <c:extLst>
            <c:ext xmlns:c16="http://schemas.microsoft.com/office/drawing/2014/chart" uri="{C3380CC4-5D6E-409C-BE32-E72D297353CC}">
              <c16:uniqueId val="{00000007-B6D8-4D05-BFC3-809ECF0D5116}"/>
            </c:ext>
          </c:extLst>
        </c:ser>
        <c:ser>
          <c:idx val="8"/>
          <c:order val="8"/>
          <c:tx>
            <c:strRef>
              <c:f>データシート!$A$35</c:f>
              <c:strCache>
                <c:ptCount val="1"/>
                <c:pt idx="0">
                  <c:v>介護保険施設事業会計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3.34</c:v>
                </c:pt>
                <c:pt idx="2">
                  <c:v>#N/A</c:v>
                </c:pt>
                <c:pt idx="3">
                  <c:v>1.64</c:v>
                </c:pt>
                <c:pt idx="4">
                  <c:v>#N/A</c:v>
                </c:pt>
                <c:pt idx="5">
                  <c:v>1.44</c:v>
                </c:pt>
                <c:pt idx="6">
                  <c:v>#N/A</c:v>
                </c:pt>
                <c:pt idx="7">
                  <c:v>1.68</c:v>
                </c:pt>
                <c:pt idx="8">
                  <c:v>#N/A</c:v>
                </c:pt>
                <c:pt idx="9">
                  <c:v>2.23</c:v>
                </c:pt>
              </c:numCache>
            </c:numRef>
          </c:val>
          <c:extLst>
            <c:ext xmlns:c16="http://schemas.microsoft.com/office/drawing/2014/chart" uri="{C3380CC4-5D6E-409C-BE32-E72D297353CC}">
              <c16:uniqueId val="{00000008-B6D8-4D05-BFC3-809ECF0D5116}"/>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9.7100000000000009</c:v>
                </c:pt>
                <c:pt idx="2">
                  <c:v>#N/A</c:v>
                </c:pt>
                <c:pt idx="3">
                  <c:v>11.49</c:v>
                </c:pt>
                <c:pt idx="4">
                  <c:v>#N/A</c:v>
                </c:pt>
                <c:pt idx="5">
                  <c:v>7.34</c:v>
                </c:pt>
                <c:pt idx="6">
                  <c:v>#N/A</c:v>
                </c:pt>
                <c:pt idx="7">
                  <c:v>6.71</c:v>
                </c:pt>
                <c:pt idx="8">
                  <c:v>#N/A</c:v>
                </c:pt>
                <c:pt idx="9">
                  <c:v>6.16</c:v>
                </c:pt>
              </c:numCache>
            </c:numRef>
          </c:val>
          <c:extLst>
            <c:ext xmlns:c16="http://schemas.microsoft.com/office/drawing/2014/chart" uri="{C3380CC4-5D6E-409C-BE32-E72D297353CC}">
              <c16:uniqueId val="{00000009-B6D8-4D05-BFC3-809ECF0D511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944</c:v>
                </c:pt>
                <c:pt idx="5">
                  <c:v>993</c:v>
                </c:pt>
                <c:pt idx="8">
                  <c:v>1008</c:v>
                </c:pt>
                <c:pt idx="11">
                  <c:v>1009</c:v>
                </c:pt>
                <c:pt idx="14">
                  <c:v>1047</c:v>
                </c:pt>
              </c:numCache>
            </c:numRef>
          </c:val>
          <c:extLst>
            <c:ext xmlns:c16="http://schemas.microsoft.com/office/drawing/2014/chart" uri="{C3380CC4-5D6E-409C-BE32-E72D297353CC}">
              <c16:uniqueId val="{00000000-1504-40D2-9FE7-3C46FA54E80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504-40D2-9FE7-3C46FA54E80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1504-40D2-9FE7-3C46FA54E80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21</c:v>
                </c:pt>
                <c:pt idx="3">
                  <c:v>18</c:v>
                </c:pt>
                <c:pt idx="6">
                  <c:v>42</c:v>
                </c:pt>
                <c:pt idx="9">
                  <c:v>118</c:v>
                </c:pt>
                <c:pt idx="12">
                  <c:v>115</c:v>
                </c:pt>
              </c:numCache>
            </c:numRef>
          </c:val>
          <c:extLst>
            <c:ext xmlns:c16="http://schemas.microsoft.com/office/drawing/2014/chart" uri="{C3380CC4-5D6E-409C-BE32-E72D297353CC}">
              <c16:uniqueId val="{00000003-1504-40D2-9FE7-3C46FA54E80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216</c:v>
                </c:pt>
                <c:pt idx="3">
                  <c:v>0</c:v>
                </c:pt>
                <c:pt idx="6">
                  <c:v>0</c:v>
                </c:pt>
                <c:pt idx="9">
                  <c:v>0</c:v>
                </c:pt>
                <c:pt idx="12">
                  <c:v>0</c:v>
                </c:pt>
              </c:numCache>
            </c:numRef>
          </c:val>
          <c:extLst>
            <c:ext xmlns:c16="http://schemas.microsoft.com/office/drawing/2014/chart" uri="{C3380CC4-5D6E-409C-BE32-E72D297353CC}">
              <c16:uniqueId val="{00000004-1504-40D2-9FE7-3C46FA54E80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504-40D2-9FE7-3C46FA54E80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504-40D2-9FE7-3C46FA54E80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873</c:v>
                </c:pt>
                <c:pt idx="3">
                  <c:v>1231</c:v>
                </c:pt>
                <c:pt idx="6">
                  <c:v>1240</c:v>
                </c:pt>
                <c:pt idx="9">
                  <c:v>1172</c:v>
                </c:pt>
                <c:pt idx="12">
                  <c:v>1200</c:v>
                </c:pt>
              </c:numCache>
            </c:numRef>
          </c:val>
          <c:extLst>
            <c:ext xmlns:c16="http://schemas.microsoft.com/office/drawing/2014/chart" uri="{C3380CC4-5D6E-409C-BE32-E72D297353CC}">
              <c16:uniqueId val="{00000007-1504-40D2-9FE7-3C46FA54E80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166</c:v>
                </c:pt>
                <c:pt idx="2">
                  <c:v>#N/A</c:v>
                </c:pt>
                <c:pt idx="3">
                  <c:v>#N/A</c:v>
                </c:pt>
                <c:pt idx="4">
                  <c:v>256</c:v>
                </c:pt>
                <c:pt idx="5">
                  <c:v>#N/A</c:v>
                </c:pt>
                <c:pt idx="6">
                  <c:v>#N/A</c:v>
                </c:pt>
                <c:pt idx="7">
                  <c:v>274</c:v>
                </c:pt>
                <c:pt idx="8">
                  <c:v>#N/A</c:v>
                </c:pt>
                <c:pt idx="9">
                  <c:v>#N/A</c:v>
                </c:pt>
                <c:pt idx="10">
                  <c:v>281</c:v>
                </c:pt>
                <c:pt idx="11">
                  <c:v>#N/A</c:v>
                </c:pt>
                <c:pt idx="12">
                  <c:v>#N/A</c:v>
                </c:pt>
                <c:pt idx="13">
                  <c:v>268</c:v>
                </c:pt>
                <c:pt idx="14">
                  <c:v>#N/A</c:v>
                </c:pt>
              </c:numCache>
            </c:numRef>
          </c:val>
          <c:smooth val="0"/>
          <c:extLst>
            <c:ext xmlns:c16="http://schemas.microsoft.com/office/drawing/2014/chart" uri="{C3380CC4-5D6E-409C-BE32-E72D297353CC}">
              <c16:uniqueId val="{00000008-1504-40D2-9FE7-3C46FA54E80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11415</c:v>
                </c:pt>
                <c:pt idx="5">
                  <c:v>11251</c:v>
                </c:pt>
                <c:pt idx="8">
                  <c:v>11643</c:v>
                </c:pt>
                <c:pt idx="11">
                  <c:v>11478</c:v>
                </c:pt>
                <c:pt idx="14">
                  <c:v>10972</c:v>
                </c:pt>
              </c:numCache>
            </c:numRef>
          </c:val>
          <c:extLst>
            <c:ext xmlns:c16="http://schemas.microsoft.com/office/drawing/2014/chart" uri="{C3380CC4-5D6E-409C-BE32-E72D297353CC}">
              <c16:uniqueId val="{00000000-8F59-41B3-BB9D-25ADF016F20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27</c:v>
                </c:pt>
                <c:pt idx="5">
                  <c:v>17</c:v>
                </c:pt>
                <c:pt idx="8">
                  <c:v>8</c:v>
                </c:pt>
                <c:pt idx="11">
                  <c:v>3</c:v>
                </c:pt>
                <c:pt idx="14">
                  <c:v>1</c:v>
                </c:pt>
              </c:numCache>
            </c:numRef>
          </c:val>
          <c:extLst>
            <c:ext xmlns:c16="http://schemas.microsoft.com/office/drawing/2014/chart" uri="{C3380CC4-5D6E-409C-BE32-E72D297353CC}">
              <c16:uniqueId val="{00000001-8F59-41B3-BB9D-25ADF016F20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6178</c:v>
                </c:pt>
                <c:pt idx="5">
                  <c:v>6133</c:v>
                </c:pt>
                <c:pt idx="8">
                  <c:v>5895</c:v>
                </c:pt>
                <c:pt idx="11">
                  <c:v>5650</c:v>
                </c:pt>
                <c:pt idx="14">
                  <c:v>5640</c:v>
                </c:pt>
              </c:numCache>
            </c:numRef>
          </c:val>
          <c:extLst>
            <c:ext xmlns:c16="http://schemas.microsoft.com/office/drawing/2014/chart" uri="{C3380CC4-5D6E-409C-BE32-E72D297353CC}">
              <c16:uniqueId val="{00000002-8F59-41B3-BB9D-25ADF016F20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F59-41B3-BB9D-25ADF016F20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F59-41B3-BB9D-25ADF016F20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F59-41B3-BB9D-25ADF016F20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1280</c:v>
                </c:pt>
                <c:pt idx="3">
                  <c:v>1211</c:v>
                </c:pt>
                <c:pt idx="6">
                  <c:v>1157</c:v>
                </c:pt>
                <c:pt idx="9">
                  <c:v>1067</c:v>
                </c:pt>
                <c:pt idx="12">
                  <c:v>1010</c:v>
                </c:pt>
              </c:numCache>
            </c:numRef>
          </c:val>
          <c:extLst>
            <c:ext xmlns:c16="http://schemas.microsoft.com/office/drawing/2014/chart" uri="{C3380CC4-5D6E-409C-BE32-E72D297353CC}">
              <c16:uniqueId val="{00000006-8F59-41B3-BB9D-25ADF016F20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1759</c:v>
                </c:pt>
                <c:pt idx="3">
                  <c:v>1752</c:v>
                </c:pt>
                <c:pt idx="6">
                  <c:v>1709</c:v>
                </c:pt>
                <c:pt idx="9">
                  <c:v>1623</c:v>
                </c:pt>
                <c:pt idx="12">
                  <c:v>1218</c:v>
                </c:pt>
              </c:numCache>
            </c:numRef>
          </c:val>
          <c:extLst>
            <c:ext xmlns:c16="http://schemas.microsoft.com/office/drawing/2014/chart" uri="{C3380CC4-5D6E-409C-BE32-E72D297353CC}">
              <c16:uniqueId val="{00000007-8F59-41B3-BB9D-25ADF016F20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1606</c:v>
                </c:pt>
                <c:pt idx="3">
                  <c:v>0</c:v>
                </c:pt>
                <c:pt idx="6">
                  <c:v>0</c:v>
                </c:pt>
                <c:pt idx="9">
                  <c:v>0</c:v>
                </c:pt>
                <c:pt idx="12">
                  <c:v>0</c:v>
                </c:pt>
              </c:numCache>
            </c:numRef>
          </c:val>
          <c:extLst>
            <c:ext xmlns:c16="http://schemas.microsoft.com/office/drawing/2014/chart" uri="{C3380CC4-5D6E-409C-BE32-E72D297353CC}">
              <c16:uniqueId val="{00000008-8F59-41B3-BB9D-25ADF016F20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8F59-41B3-BB9D-25ADF016F20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8976</c:v>
                </c:pt>
                <c:pt idx="3">
                  <c:v>10977</c:v>
                </c:pt>
                <c:pt idx="6">
                  <c:v>11385</c:v>
                </c:pt>
                <c:pt idx="9">
                  <c:v>11141</c:v>
                </c:pt>
                <c:pt idx="12">
                  <c:v>10821</c:v>
                </c:pt>
              </c:numCache>
            </c:numRef>
          </c:val>
          <c:extLst>
            <c:ext xmlns:c16="http://schemas.microsoft.com/office/drawing/2014/chart" uri="{C3380CC4-5D6E-409C-BE32-E72D297353CC}">
              <c16:uniqueId val="{0000000A-8F59-41B3-BB9D-25ADF016F20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8F59-41B3-BB9D-25ADF016F20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1488</c:v>
                </c:pt>
                <c:pt idx="1">
                  <c:v>1491</c:v>
                </c:pt>
                <c:pt idx="2">
                  <c:v>1579</c:v>
                </c:pt>
              </c:numCache>
            </c:numRef>
          </c:val>
          <c:extLst>
            <c:ext xmlns:c16="http://schemas.microsoft.com/office/drawing/2014/chart" uri="{C3380CC4-5D6E-409C-BE32-E72D297353CC}">
              <c16:uniqueId val="{00000000-A770-452B-AD41-BB1475E244F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2233</c:v>
                </c:pt>
                <c:pt idx="1">
                  <c:v>2139</c:v>
                </c:pt>
                <c:pt idx="2">
                  <c:v>2044</c:v>
                </c:pt>
              </c:numCache>
            </c:numRef>
          </c:val>
          <c:extLst>
            <c:ext xmlns:c16="http://schemas.microsoft.com/office/drawing/2014/chart" uri="{C3380CC4-5D6E-409C-BE32-E72D297353CC}">
              <c16:uniqueId val="{00000001-A770-452B-AD41-BB1475E244F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2856</c:v>
                </c:pt>
                <c:pt idx="1">
                  <c:v>2759</c:v>
                </c:pt>
                <c:pt idx="2">
                  <c:v>2987</c:v>
                </c:pt>
              </c:numCache>
            </c:numRef>
          </c:val>
          <c:extLst>
            <c:ext xmlns:c16="http://schemas.microsoft.com/office/drawing/2014/chart" uri="{C3380CC4-5D6E-409C-BE32-E72D297353CC}">
              <c16:uniqueId val="{00000002-A770-452B-AD41-BB1475E244F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{0119DF65-AD02-45AD-97D0-78AF10AAF9B4}</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E1D9-4077-819D-82200C40712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{6C94E66C-C524-492B-A690-282CA750A3CF}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1D9-4077-819D-82200C40712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{D8C5EB9D-1EBF-4194-81B3-B03B4786F358}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1D9-4077-819D-82200C40712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{3072E134-7D43-4C5B-9371-6372EDA1F836}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1D9-4077-819D-82200C40712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{1F5A6487-BCEA-4A42-8F23-2349AD384BF8}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1D9-4077-819D-82200C40712C}"/>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{504AC0E6-9A8C-468B-B305-31C4632414AB}</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E1D9-4077-819D-82200C40712C}"/>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{433D0298-C658-4008-BF74-9E1949943976}</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E1D9-4077-819D-82200C40712C}"/>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{8C86FDCB-B501-4511-AD60-FAFC7FEABE55}</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E1D9-4077-819D-82200C40712C}"/>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{65DA075E-9EE2-424D-BE1F-98938B11A6CE}</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E1D9-4077-819D-82200C40712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72.2</c:v>
                </c:pt>
                <c:pt idx="16">
                  <c:v>71.7</c:v>
                </c:pt>
                <c:pt idx="24">
                  <c:v>75.099999999999994</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E1D9-4077-819D-82200C40712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{DA238E05-B727-4C88-BBFF-FA9C26DC6DCB}</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E1D9-4077-819D-82200C40712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{E3A9CA1C-B61F-4B65-8AC3-5D2CB60FED5E}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1D9-4077-819D-82200C40712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{FEE64A8A-F396-4222-BC30-D447C0BB1D24}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1D9-4077-819D-82200C40712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{6067BB08-E3D1-4442-A754-944537B65E56}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1D9-4077-819D-82200C40712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{64DFB7D4-EAD7-4E18-BB7D-8149C9791974}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1D9-4077-819D-82200C40712C}"/>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{2B3F38FB-0EAB-4E77-AA39-160352D27D8B}</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E1D9-4077-819D-82200C40712C}"/>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{BB722965-CA59-48A1-A3A2-B2082D25116F}</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E1D9-4077-819D-82200C40712C}"/>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{B03ED22C-EFCE-40BA-A2A4-A4AD8ADFEC58}</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E1D9-4077-819D-82200C40712C}"/>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{E75D72B4-8C5C-4421-8D01-5687EC759AD4}</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E1D9-4077-819D-82200C40712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52.1</c:v>
                </c:pt>
                <c:pt idx="16">
                  <c:v>59.1</c:v>
                </c:pt>
                <c:pt idx="24">
                  <c:v>59.8</c:v>
                </c:pt>
              </c:numCache>
            </c:numRef>
          </c:xVal>
          <c:yVal>
            <c:numRef>
              <c:f>公会計指標分析・財政指標組合せ分析表!$BP$55:$DC$55</c:f>
              <c:numCache>
                <c:formatCode>#,##0.0;"▲ "#,##0.0</c:formatCode>
                <c:ptCount val="40"/>
                <c:pt idx="8">
                  <c:v>0</c:v>
                </c:pt>
                <c:pt idx="16">
                  <c:v>0</c:v>
                </c:pt>
                <c:pt idx="24">
                  <c:v>0</c:v>
                </c:pt>
              </c:numCache>
            </c:numRef>
          </c:yVal>
          <c:smooth val="0"/>
          <c:extLst>
            <c:ext xmlns:c16="http://schemas.microsoft.com/office/drawing/2014/chart" uri="{C3380CC4-5D6E-409C-BE32-E72D297353CC}">
              <c16:uniqueId val="{00000013-E1D9-4077-819D-82200C40712C}"/>
            </c:ext>
          </c:extLst>
        </c:ser>
        <c:dLbls>
          <c:showLegendKey val="0"/>
          <c:showVal val="1"/>
          <c:showCatName val="0"/>
          <c:showSerName val="0"/>
          <c:showPercent val="0"/>
          <c:showBubbleSize val="0"/>
        </c:dLbls>
        <c:axId val="46179840"/>
        <c:axId val="46181760"/>
      </c:scatterChart>
      <c:valAx>
        <c:axId val="46179840"/>
        <c:scaling>
          <c:orientation val="minMax"/>
          <c:max val="60.5"/>
          <c:min val="51.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{91444DDF-C684-4745-B2F3-CF39C7396ACF}</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B21D-4B84-9F49-F9F95C06F15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{6E5CDA5E-B668-451E-B037-99AAC16B7071}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21D-4B84-9F49-F9F95C06F15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{7879A2C9-07D2-4BC6-B406-FBCFBC1DE1A0}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21D-4B84-9F49-F9F95C06F15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{7C11D988-7D1C-4FCE-AF61-F932E45123F1}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21D-4B84-9F49-F9F95C06F15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{30A8C59F-FCBA-4AD6-BAE7-F3BBC8119A8F}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21D-4B84-9F49-F9F95C06F150}"/>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{B96F758E-91C3-419B-8E10-15E682964216}</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B21D-4B84-9F49-F9F95C06F150}"/>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{83AA7D91-248F-445A-A73F-6EDD07F4F46D}</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B21D-4B84-9F49-F9F95C06F150}"/>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{4B0D9BCE-8339-4BB5-A6AD-90E7647617EA}</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B21D-4B84-9F49-F9F95C06F150}"/>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{6D5073C8-116A-49B3-A74A-59BDC07F5777}</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B21D-4B84-9F49-F9F95C06F15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4.2</c:v>
                </c:pt>
                <c:pt idx="8">
                  <c:v>4.3</c:v>
                </c:pt>
                <c:pt idx="16">
                  <c:v>5.0999999999999996</c:v>
                </c:pt>
                <c:pt idx="24">
                  <c:v>6</c:v>
                </c:pt>
                <c:pt idx="32">
                  <c:v>6.1</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B21D-4B84-9F49-F9F95C06F15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{BB76FD59-3338-44FB-BF0D-2435B3A06D59}</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B21D-4B84-9F49-F9F95C06F15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{865F7833-163A-4CC1-A5D8-3A34FE77D395}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21D-4B84-9F49-F9F95C06F15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{F13AEBC6-7D1A-4B9B-BABC-8D239A1FBC0C}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21D-4B84-9F49-F9F95C06F15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{569E673A-6277-4B08-BC02-25B0A2FD1770}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21D-4B84-9F49-F9F95C06F15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{B56363C1-A517-4C5D-B494-49603946F9CD}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21D-4B84-9F49-F9F95C06F150}"/>
                </c:ext>
              </c:extLst>
            </c:dLbl>
            <c:dLbl>
              <c:idx val="8"/>
              <c:layout>
                <c:manualLayout>
                  <c:x val="-4.5160355153971307E-2"/>
                  <c:y val="-6.2416647087793951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{8085A42E-2B99-49F7-A7EA-9F594F9844E0}</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B21D-4B84-9F49-F9F95C06F150}"/>
                </c:ext>
              </c:extLst>
            </c:dLbl>
            <c:dLbl>
              <c:idx val="16"/>
              <c:layout>
                <c:manualLayout>
                  <c:x val="-1.8235628084249993E-2"/>
                  <c:y val="-6.2416647087793951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{05C923B6-672B-4A73-80A3-80F158ECC5F0}</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B21D-4B84-9F49-F9F95C06F150}"/>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{E3F99BBB-0DAC-4C35-85CE-EABEA6C93D16}</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B21D-4B84-9F49-F9F95C06F150}"/>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{4D8CF90F-05DB-4F73-954A-ED66A59CFA21}</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B21D-4B84-9F49-F9F95C06F15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9.3000000000000007</c:v>
                </c:pt>
                <c:pt idx="8">
                  <c:v>7.9</c:v>
                </c:pt>
                <c:pt idx="16">
                  <c:v>7.9</c:v>
                </c:pt>
                <c:pt idx="24">
                  <c:v>7.8</c:v>
                </c:pt>
                <c:pt idx="32">
                  <c:v>7.9</c:v>
                </c:pt>
              </c:numCache>
            </c:numRef>
          </c:xVal>
          <c:yVal>
            <c:numRef>
              <c:f>公会計指標分析・財政指標組合せ分析表!$BP$77:$DC$77</c:f>
              <c:numCache>
                <c:formatCode>#,##0.0;"▲ "#,##0.0</c:formatCode>
                <c:ptCount val="40"/>
                <c:pt idx="0">
                  <c:v>20.2</c:v>
                </c:pt>
                <c:pt idx="8">
                  <c:v>0</c:v>
                </c:pt>
                <c:pt idx="16">
                  <c:v>0</c:v>
                </c:pt>
                <c:pt idx="24">
                  <c:v>0</c:v>
                </c:pt>
                <c:pt idx="32">
                  <c:v>3.1</c:v>
                </c:pt>
              </c:numCache>
            </c:numRef>
          </c:yVal>
          <c:smooth val="0"/>
          <c:extLst>
            <c:ext xmlns:c16="http://schemas.microsoft.com/office/drawing/2014/chart" uri="{C3380CC4-5D6E-409C-BE32-E72D297353CC}">
              <c16:uniqueId val="{00000013-B21D-4B84-9F49-F9F95C06F150}"/>
            </c:ext>
          </c:extLst>
        </c:ser>
        <c:dLbls>
          <c:showLegendKey val="0"/>
          <c:showVal val="1"/>
          <c:showCatName val="0"/>
          <c:showSerName val="0"/>
          <c:showPercent val="0"/>
          <c:showBubbleSize val="0"/>
        </c:dLbls>
        <c:axId val="84219776"/>
        <c:axId val="84234240"/>
      </c:scatterChart>
      <c:valAx>
        <c:axId val="84219776"/>
        <c:scaling>
          <c:orientation val="minMax"/>
          <c:max val="9.5"/>
          <c:min val="7.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24"/>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3"/>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香川県小豆島町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14,474
14,323
95.59
9,791,018
9,283,813
333,795
5,416,162
9,422,140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人口減少や県下で最も高齢化率が高い（</a:t>
          </a:r>
          <a:r>
            <a:rPr lang="en-US" altLang="ja-JP" sz="1100" b="0" i="0" baseline="0">
              <a:solidFill>
                <a:schemeClr val="dk1"/>
              </a:solidFill>
              <a:effectLst/>
              <a:latin typeface="+mn-lt"/>
              <a:ea typeface="+mn-ea"/>
              <a:cs typeface="+mn-cs"/>
            </a:rPr>
            <a:t>H27</a:t>
          </a:r>
          <a:r>
            <a:rPr lang="ja-JP" altLang="ja-JP" sz="1100" b="0" i="0" baseline="0">
              <a:solidFill>
                <a:schemeClr val="dk1"/>
              </a:solidFill>
              <a:effectLst/>
              <a:latin typeface="+mn-lt"/>
              <a:ea typeface="+mn-ea"/>
              <a:cs typeface="+mn-cs"/>
            </a:rPr>
            <a:t>年国調</a:t>
          </a:r>
          <a:r>
            <a:rPr lang="en-US" altLang="ja-JP" sz="1100" b="0" i="0" baseline="0">
              <a:solidFill>
                <a:schemeClr val="dk1"/>
              </a:solidFill>
              <a:effectLst/>
              <a:latin typeface="+mn-lt"/>
              <a:ea typeface="+mn-ea"/>
              <a:cs typeface="+mn-cs"/>
            </a:rPr>
            <a:t>41.3</a:t>
          </a:r>
          <a:r>
            <a:rPr lang="ja-JP" altLang="ja-JP" sz="1100" b="0" i="0" baseline="0">
              <a:solidFill>
                <a:schemeClr val="dk1"/>
              </a:solidFill>
              <a:effectLst/>
              <a:latin typeface="+mn-lt"/>
              <a:ea typeface="+mn-ea"/>
              <a:cs typeface="+mn-cs"/>
            </a:rPr>
            <a:t>％）ことに加え、長引く景気低迷による減収などから、類似団体平均を大きく下回っている状況である。</a:t>
          </a:r>
          <a:endParaRPr lang="ja-JP" altLang="ja-JP" sz="1400">
            <a:effectLst/>
          </a:endParaRPr>
        </a:p>
        <a:p>
          <a:pPr rtl="0"/>
          <a:r>
            <a:rPr lang="ja-JP" altLang="ja-JP" sz="1100" b="0" i="0" baseline="0">
              <a:solidFill>
                <a:schemeClr val="dk1"/>
              </a:solidFill>
              <a:effectLst/>
              <a:latin typeface="+mn-lt"/>
              <a:ea typeface="+mn-ea"/>
              <a:cs typeface="+mn-cs"/>
            </a:rPr>
            <a:t>　基幹税収である固定資産税については、地価の下落傾向が続いており、合併時の平成</a:t>
          </a:r>
          <a:r>
            <a:rPr lang="en-US" altLang="ja-JP" sz="1100" b="0" i="0" baseline="0">
              <a:solidFill>
                <a:schemeClr val="dk1"/>
              </a:solidFill>
              <a:effectLst/>
              <a:latin typeface="+mn-lt"/>
              <a:ea typeface="+mn-ea"/>
              <a:cs typeface="+mn-cs"/>
            </a:rPr>
            <a:t>18</a:t>
          </a:r>
          <a:r>
            <a:rPr lang="ja-JP" altLang="ja-JP" sz="1100" b="0" i="0" baseline="0">
              <a:solidFill>
                <a:schemeClr val="dk1"/>
              </a:solidFill>
              <a:effectLst/>
              <a:latin typeface="+mn-lt"/>
              <a:ea typeface="+mn-ea"/>
              <a:cs typeface="+mn-cs"/>
            </a:rPr>
            <a:t>年度に比べると、約</a:t>
          </a:r>
          <a:r>
            <a:rPr lang="en-US" altLang="ja-JP" sz="1100" b="0" i="0" baseline="0">
              <a:solidFill>
                <a:schemeClr val="dk1"/>
              </a:solidFill>
              <a:effectLst/>
              <a:latin typeface="+mn-lt"/>
              <a:ea typeface="+mn-ea"/>
              <a:cs typeface="+mn-cs"/>
            </a:rPr>
            <a:t>87</a:t>
          </a:r>
          <a:r>
            <a:rPr lang="ja-JP" altLang="ja-JP" sz="1100" b="0" i="0" baseline="0">
              <a:solidFill>
                <a:schemeClr val="dk1"/>
              </a:solidFill>
              <a:effectLst/>
              <a:latin typeface="+mn-lt"/>
              <a:ea typeface="+mn-ea"/>
              <a:cs typeface="+mn-cs"/>
            </a:rPr>
            <a:t>百万円、</a:t>
          </a:r>
          <a:r>
            <a:rPr lang="en-US" altLang="ja-JP" sz="1100" b="0" i="0" baseline="0">
              <a:solidFill>
                <a:schemeClr val="dk1"/>
              </a:solidFill>
              <a:effectLst/>
              <a:latin typeface="+mn-lt"/>
              <a:ea typeface="+mn-ea"/>
              <a:cs typeface="+mn-cs"/>
            </a:rPr>
            <a:t>11.1%</a:t>
          </a:r>
          <a:r>
            <a:rPr lang="ja-JP" altLang="ja-JP" sz="1100" b="0" i="0" baseline="0">
              <a:solidFill>
                <a:schemeClr val="dk1"/>
              </a:solidFill>
              <a:effectLst/>
              <a:latin typeface="+mn-lt"/>
              <a:ea typeface="+mn-ea"/>
              <a:cs typeface="+mn-cs"/>
            </a:rPr>
            <a:t>の減少となっている。</a:t>
          </a:r>
          <a:endParaRPr lang="ja-JP" altLang="ja-JP" sz="1400">
            <a:effectLst/>
          </a:endParaRPr>
        </a:p>
        <a:p>
          <a:r>
            <a:rPr lang="ja-JP" altLang="ja-JP" sz="1100" b="0" i="0" baseline="0">
              <a:solidFill>
                <a:schemeClr val="dk1"/>
              </a:solidFill>
              <a:effectLst/>
              <a:latin typeface="+mn-lt"/>
              <a:ea typeface="+mn-ea"/>
              <a:cs typeface="+mn-cs"/>
            </a:rPr>
            <a:t>　今後</a:t>
          </a:r>
          <a:r>
            <a:rPr lang="ja-JP" altLang="en-US" sz="1100" b="0" i="0" baseline="0">
              <a:solidFill>
                <a:schemeClr val="dk1"/>
              </a:solidFill>
              <a:effectLst/>
              <a:latin typeface="+mn-lt"/>
              <a:ea typeface="+mn-ea"/>
              <a:cs typeface="+mn-cs"/>
            </a:rPr>
            <a:t>は</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集中改革プランに基づき行財政改革に取り組むとともに、</a:t>
          </a:r>
          <a:r>
            <a:rPr lang="ja-JP" altLang="ja-JP" sz="1100" b="0" i="0" baseline="0">
              <a:solidFill>
                <a:schemeClr val="dk1"/>
              </a:solidFill>
              <a:effectLst/>
              <a:latin typeface="+mn-lt"/>
              <a:ea typeface="+mn-ea"/>
              <a:cs typeface="+mn-cs"/>
            </a:rPr>
            <a:t>新たな魅力づくり、地場産業の活性化など、財政基盤の強化に努める</a:t>
          </a:r>
          <a:r>
            <a:rPr lang="ja-JP" altLang="en-US" sz="1100" b="0" i="0" baseline="0">
              <a:solidFill>
                <a:schemeClr val="dk1"/>
              </a:solidFill>
              <a:effectLst/>
              <a:latin typeface="+mn-lt"/>
              <a:ea typeface="+mn-ea"/>
              <a:cs typeface="+mn-cs"/>
            </a:rPr>
            <a:t>必要がある</a:t>
          </a:r>
          <a:r>
            <a:rPr lang="ja-JP" altLang="ja-JP" sz="1100" b="0" i="0" baseline="0">
              <a:solidFill>
                <a:schemeClr val="dk1"/>
              </a:solidFill>
              <a:effectLst/>
              <a:latin typeface="+mn-lt"/>
              <a:ea typeface="+mn-ea"/>
              <a:cs typeface="+mn-cs"/>
            </a:rPr>
            <a:t>。</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19957</xdr:rowOff>
    </xdr:from>
    <xdr:to>
      <xdr:col>23</xdr:col>
      <xdr:colOff>133350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192157"/>
          <a:ext cx="0" cy="14363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106334</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19957</xdr:rowOff>
    </xdr:from>
    <xdr:to>
      <xdr:col>24</xdr:col>
      <xdr:colOff>12700</xdr:colOff>
      <xdr:row>36</xdr:row>
      <xdr:rowOff>19957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118231</xdr:rowOff>
    </xdr:from>
    <xdr:to>
      <xdr:col>23</xdr:col>
      <xdr:colOff>133350</xdr:colOff>
      <xdr:row>43</xdr:row>
      <xdr:rowOff>118231</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49058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71560</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101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118231</xdr:rowOff>
    </xdr:from>
    <xdr:to>
      <xdr:col>19</xdr:col>
      <xdr:colOff>133350</xdr:colOff>
      <xdr:row>43</xdr:row>
      <xdr:rowOff>118231</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49058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43543</xdr:rowOff>
    </xdr:from>
    <xdr:to>
      <xdr:col>19</xdr:col>
      <xdr:colOff>184150</xdr:colOff>
      <xdr:row>42</xdr:row>
      <xdr:rowOff>145143</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155320</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013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106741</xdr:rowOff>
    </xdr:from>
    <xdr:to>
      <xdr:col>15</xdr:col>
      <xdr:colOff>82550</xdr:colOff>
      <xdr:row>43</xdr:row>
      <xdr:rowOff>118231</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479091"/>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32052</xdr:rowOff>
    </xdr:from>
    <xdr:to>
      <xdr:col>15</xdr:col>
      <xdr:colOff>133350</xdr:colOff>
      <xdr:row>42</xdr:row>
      <xdr:rowOff>133652</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23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143829</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00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106741</xdr:rowOff>
    </xdr:from>
    <xdr:to>
      <xdr:col>11</xdr:col>
      <xdr:colOff>31750</xdr:colOff>
      <xdr:row>43</xdr:row>
      <xdr:rowOff>106741</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47909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43543</xdr:rowOff>
    </xdr:from>
    <xdr:to>
      <xdr:col>11</xdr:col>
      <xdr:colOff>82550</xdr:colOff>
      <xdr:row>42</xdr:row>
      <xdr:rowOff>145143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155320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66524</xdr:rowOff>
    </xdr:from>
    <xdr:to>
      <xdr:col>7</xdr:col>
      <xdr:colOff>31750</xdr:colOff>
      <xdr:row>42</xdr:row>
      <xdr:rowOff>168124</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6851</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03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67431</xdr:rowOff>
    </xdr:from>
    <xdr:to>
      <xdr:col>23</xdr:col>
      <xdr:colOff>184150</xdr:colOff>
      <xdr:row>43</xdr:row>
      <xdr:rowOff>169031</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4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39508</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411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67431</xdr:rowOff>
    </xdr:from>
    <xdr:to>
      <xdr:col>19</xdr:col>
      <xdr:colOff>184150</xdr:colOff>
      <xdr:row>43</xdr:row>
      <xdr:rowOff>169031</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4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153808</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5261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67431</xdr:rowOff>
    </xdr:from>
    <xdr:to>
      <xdr:col>15</xdr:col>
      <xdr:colOff>133350</xdr:colOff>
      <xdr:row>43</xdr:row>
      <xdr:rowOff>169031</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4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153808</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526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55941</xdr:rowOff>
    </xdr:from>
    <xdr:to>
      <xdr:col>11</xdr:col>
      <xdr:colOff>82550</xdr:colOff>
      <xdr:row>43</xdr:row>
      <xdr:rowOff>157541</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42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142318</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51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55941</xdr:rowOff>
    </xdr:from>
    <xdr:to>
      <xdr:col>7</xdr:col>
      <xdr:colOff>31750</xdr:colOff>
      <xdr:row>43</xdr:row>
      <xdr:rowOff>157541</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42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142318</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51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経常収支比率については、</a:t>
          </a:r>
          <a:r>
            <a:rPr lang="en-US" altLang="ja-JP" sz="1100">
              <a:solidFill>
                <a:schemeClr val="dk1"/>
              </a:solidFill>
              <a:effectLst/>
              <a:latin typeface="+mn-lt"/>
              <a:ea typeface="+mn-ea"/>
              <a:cs typeface="+mn-cs"/>
            </a:rPr>
            <a:t>96.0</a:t>
          </a:r>
          <a:r>
            <a:rPr lang="ja-JP" altLang="ja-JP" sz="1100">
              <a:solidFill>
                <a:schemeClr val="dk1"/>
              </a:solidFill>
              <a:effectLst/>
              <a:latin typeface="+mn-lt"/>
              <a:ea typeface="+mn-ea"/>
              <a:cs typeface="+mn-cs"/>
            </a:rPr>
            <a:t>％になっており、前年度に比べて、</a:t>
          </a:r>
          <a:r>
            <a:rPr lang="en-US" altLang="ja-JP" sz="1100">
              <a:solidFill>
                <a:schemeClr val="dk1"/>
              </a:solidFill>
              <a:effectLst/>
              <a:latin typeface="+mn-lt"/>
              <a:ea typeface="+mn-ea"/>
              <a:cs typeface="+mn-cs"/>
            </a:rPr>
            <a:t>2.9</a:t>
          </a:r>
          <a:r>
            <a:rPr lang="ja-JP" altLang="ja-JP" sz="1100">
              <a:solidFill>
                <a:schemeClr val="dk1"/>
              </a:solidFill>
              <a:effectLst/>
              <a:latin typeface="+mn-lt"/>
              <a:ea typeface="+mn-ea"/>
              <a:cs typeface="+mn-cs"/>
            </a:rPr>
            <a:t>ポイント</a:t>
          </a:r>
          <a:r>
            <a:rPr lang="ja-JP" altLang="en-US" sz="1100">
              <a:solidFill>
                <a:schemeClr val="dk1"/>
              </a:solidFill>
              <a:effectLst/>
              <a:latin typeface="+mn-lt"/>
              <a:ea typeface="+mn-ea"/>
              <a:cs typeface="+mn-cs"/>
            </a:rPr>
            <a:t>改善</a:t>
          </a:r>
          <a:r>
            <a:rPr lang="ja-JP" altLang="ja-JP" sz="1100">
              <a:solidFill>
                <a:schemeClr val="dk1"/>
              </a:solidFill>
              <a:effectLst/>
              <a:latin typeface="+mn-lt"/>
              <a:ea typeface="+mn-ea"/>
              <a:cs typeface="+mn-cs"/>
            </a:rPr>
            <a:t>している</a:t>
          </a:r>
          <a:r>
            <a:rPr lang="ja-JP" altLang="en-US" sz="1100">
              <a:solidFill>
                <a:schemeClr val="dk1"/>
              </a:solidFill>
              <a:effectLst/>
              <a:latin typeface="+mn-lt"/>
              <a:ea typeface="+mn-ea"/>
              <a:cs typeface="+mn-cs"/>
            </a:rPr>
            <a:t>ものの、依然として類似団体平均を上回っている状況にある</a:t>
          </a:r>
          <a:r>
            <a:rPr lang="ja-JP" altLang="ja-JP" sz="1100">
              <a:solidFill>
                <a:schemeClr val="dk1"/>
              </a:solidFill>
              <a:effectLst/>
              <a:latin typeface="+mn-lt"/>
              <a:ea typeface="+mn-ea"/>
              <a:cs typeface="+mn-cs"/>
            </a:rPr>
            <a:t>。計算式の分母である経常一般財源等は、前年度に比べて</a:t>
          </a:r>
          <a:r>
            <a:rPr lang="en-US" altLang="ja-JP" sz="1100">
              <a:solidFill>
                <a:schemeClr val="dk1"/>
              </a:solidFill>
              <a:effectLst/>
              <a:latin typeface="+mn-lt"/>
              <a:ea typeface="+mn-ea"/>
              <a:cs typeface="+mn-cs"/>
            </a:rPr>
            <a:t>272</a:t>
          </a:r>
          <a:r>
            <a:rPr lang="ja-JP" altLang="ja-JP" sz="1100">
              <a:solidFill>
                <a:schemeClr val="dk1"/>
              </a:solidFill>
              <a:effectLst/>
              <a:latin typeface="+mn-lt"/>
              <a:ea typeface="+mn-ea"/>
              <a:cs typeface="+mn-cs"/>
            </a:rPr>
            <a:t>千円</a:t>
          </a:r>
          <a:r>
            <a:rPr lang="ja-JP" altLang="en-US" sz="1100">
              <a:solidFill>
                <a:schemeClr val="dk1"/>
              </a:solidFill>
              <a:effectLst/>
              <a:latin typeface="+mn-lt"/>
              <a:ea typeface="+mn-ea"/>
              <a:cs typeface="+mn-cs"/>
            </a:rPr>
            <a:t>増</a:t>
          </a:r>
          <a:r>
            <a:rPr lang="ja-JP" altLang="ja-JP" sz="1100">
              <a:solidFill>
                <a:schemeClr val="dk1"/>
              </a:solidFill>
              <a:effectLst/>
              <a:latin typeface="+mn-lt"/>
              <a:ea typeface="+mn-ea"/>
              <a:cs typeface="+mn-cs"/>
            </a:rPr>
            <a:t>と</a:t>
          </a:r>
          <a:r>
            <a:rPr lang="ja-JP" altLang="en-US" sz="1100">
              <a:solidFill>
                <a:schemeClr val="dk1"/>
              </a:solidFill>
              <a:effectLst/>
              <a:latin typeface="+mn-lt"/>
              <a:ea typeface="+mn-ea"/>
              <a:cs typeface="+mn-cs"/>
            </a:rPr>
            <a:t>ほぼ同額であるが</a:t>
          </a:r>
          <a:r>
            <a:rPr lang="ja-JP" altLang="ja-JP" sz="1100">
              <a:solidFill>
                <a:schemeClr val="dk1"/>
              </a:solidFill>
              <a:effectLst/>
              <a:latin typeface="+mn-lt"/>
              <a:ea typeface="+mn-ea"/>
              <a:cs typeface="+mn-cs"/>
            </a:rPr>
            <a:t>、計算式の分子にあたる経常経費充当一般財源等は、前年度に比べて</a:t>
          </a:r>
          <a:r>
            <a:rPr lang="ja-JP" altLang="en-US" sz="1100">
              <a:solidFill>
                <a:schemeClr val="dk1"/>
              </a:solidFill>
              <a:effectLst/>
              <a:latin typeface="+mn-lt"/>
              <a:ea typeface="+mn-ea"/>
              <a:cs typeface="+mn-cs"/>
            </a:rPr>
            <a:t>△</a:t>
          </a:r>
          <a:r>
            <a:rPr lang="en-US" altLang="ja-JP" sz="1100">
              <a:solidFill>
                <a:schemeClr val="dk1"/>
              </a:solidFill>
              <a:effectLst/>
              <a:latin typeface="+mn-lt"/>
              <a:ea typeface="+mn-ea"/>
              <a:cs typeface="+mn-cs"/>
            </a:rPr>
            <a:t>157,354</a:t>
          </a:r>
          <a:r>
            <a:rPr lang="ja-JP" altLang="ja-JP" sz="1100">
              <a:solidFill>
                <a:schemeClr val="dk1"/>
              </a:solidFill>
              <a:effectLst/>
              <a:latin typeface="+mn-lt"/>
              <a:ea typeface="+mn-ea"/>
              <a:cs typeface="+mn-cs"/>
            </a:rPr>
            <a:t>千円（</a:t>
          </a:r>
          <a:r>
            <a:rPr lang="ja-JP" altLang="en-US" sz="1100">
              <a:solidFill>
                <a:schemeClr val="dk1"/>
              </a:solidFill>
              <a:effectLst/>
              <a:latin typeface="+mn-lt"/>
              <a:ea typeface="+mn-ea"/>
              <a:cs typeface="+mn-cs"/>
            </a:rPr>
            <a:t>△</a:t>
          </a:r>
          <a:r>
            <a:rPr lang="en-US" altLang="ja-JP" sz="1100">
              <a:solidFill>
                <a:schemeClr val="dk1"/>
              </a:solidFill>
              <a:effectLst/>
              <a:latin typeface="+mn-lt"/>
              <a:ea typeface="+mn-ea"/>
              <a:cs typeface="+mn-cs"/>
            </a:rPr>
            <a:t>3.0</a:t>
          </a:r>
          <a:r>
            <a:rPr lang="ja-JP" altLang="ja-JP" sz="1100">
              <a:solidFill>
                <a:schemeClr val="dk1"/>
              </a:solidFill>
              <a:effectLst/>
              <a:latin typeface="+mn-lt"/>
              <a:ea typeface="+mn-ea"/>
              <a:cs typeface="+mn-cs"/>
            </a:rPr>
            <a:t>％）と</a:t>
          </a:r>
          <a:r>
            <a:rPr lang="ja-JP" altLang="en-US" sz="1100">
              <a:solidFill>
                <a:schemeClr val="dk1"/>
              </a:solidFill>
              <a:effectLst/>
              <a:latin typeface="+mn-lt"/>
              <a:ea typeface="+mn-ea"/>
              <a:cs typeface="+mn-cs"/>
            </a:rPr>
            <a:t>減少</a:t>
          </a:r>
          <a:r>
            <a:rPr lang="ja-JP" altLang="ja-JP" sz="1100">
              <a:solidFill>
                <a:schemeClr val="dk1"/>
              </a:solidFill>
              <a:effectLst/>
              <a:latin typeface="+mn-lt"/>
              <a:ea typeface="+mn-ea"/>
              <a:cs typeface="+mn-cs"/>
            </a:rPr>
            <a:t>している。これは、</a:t>
          </a:r>
          <a:r>
            <a:rPr lang="ja-JP" altLang="en-US" sz="1100">
              <a:solidFill>
                <a:schemeClr val="dk1"/>
              </a:solidFill>
              <a:effectLst/>
              <a:latin typeface="+mn-lt"/>
              <a:ea typeface="+mn-ea"/>
              <a:cs typeface="+mn-cs"/>
            </a:rPr>
            <a:t>介護保険事業特別会計への操出金は増額（＋</a:t>
          </a:r>
          <a:r>
            <a:rPr lang="en-US" altLang="ja-JP" sz="1100">
              <a:solidFill>
                <a:schemeClr val="dk1"/>
              </a:solidFill>
              <a:effectLst/>
              <a:latin typeface="+mn-lt"/>
              <a:ea typeface="+mn-ea"/>
              <a:cs typeface="+mn-cs"/>
            </a:rPr>
            <a:t>13,748</a:t>
          </a:r>
          <a:r>
            <a:rPr lang="ja-JP" altLang="en-US" sz="1100">
              <a:solidFill>
                <a:schemeClr val="dk1"/>
              </a:solidFill>
              <a:effectLst/>
              <a:latin typeface="+mn-lt"/>
              <a:ea typeface="+mn-ea"/>
              <a:cs typeface="+mn-cs"/>
            </a:rPr>
            <a:t>千円）</a:t>
          </a:r>
          <a:r>
            <a:rPr lang="ja-JP" altLang="ja-JP" sz="1100">
              <a:solidFill>
                <a:schemeClr val="dk1"/>
              </a:solidFill>
              <a:effectLst/>
              <a:latin typeface="+mn-lt"/>
              <a:ea typeface="+mn-ea"/>
              <a:cs typeface="+mn-cs"/>
            </a:rPr>
            <a:t>となったものの、小豆島中央病院企業団への</a:t>
          </a:r>
          <a:r>
            <a:rPr lang="ja-JP" altLang="en-US" sz="1100">
              <a:solidFill>
                <a:schemeClr val="dk1"/>
              </a:solidFill>
              <a:effectLst/>
              <a:latin typeface="+mn-lt"/>
              <a:ea typeface="+mn-ea"/>
              <a:cs typeface="+mn-cs"/>
            </a:rPr>
            <a:t>出資金の減額</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a:t>
          </a:r>
          <a:r>
            <a:rPr lang="en-US" altLang="ja-JP" sz="1100">
              <a:solidFill>
                <a:schemeClr val="dk1"/>
              </a:solidFill>
              <a:effectLst/>
              <a:latin typeface="+mn-lt"/>
              <a:ea typeface="+mn-ea"/>
              <a:cs typeface="+mn-cs"/>
            </a:rPr>
            <a:t>150,234</a:t>
          </a:r>
          <a:r>
            <a:rPr lang="ja-JP" altLang="ja-JP" sz="1100">
              <a:solidFill>
                <a:schemeClr val="dk1"/>
              </a:solidFill>
              <a:effectLst/>
              <a:latin typeface="+mn-lt"/>
              <a:ea typeface="+mn-ea"/>
              <a:cs typeface="+mn-cs"/>
            </a:rPr>
            <a:t>千円）の影響が大きい。</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165735</xdr:rowOff>
    </xdr:from>
    <xdr:to>
      <xdr:col>23</xdr:col>
      <xdr:colOff>133350</xdr:colOff>
      <xdr:row>66</xdr:row>
      <xdr:rowOff>30269</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9938385"/>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2346</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318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30269</xdr:rowOff>
    </xdr:from>
    <xdr:to>
      <xdr:col>24</xdr:col>
      <xdr:colOff>12700</xdr:colOff>
      <xdr:row>66</xdr:row>
      <xdr:rowOff>30269</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345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80662</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68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165735</xdr:rowOff>
    </xdr:from>
    <xdr:to>
      <xdr:col>24</xdr:col>
      <xdr:colOff>12700</xdr:colOff>
      <xdr:row>57</xdr:row>
      <xdr:rowOff>165735</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993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63500</xdr:rowOff>
    </xdr:from>
    <xdr:to>
      <xdr:col>23</xdr:col>
      <xdr:colOff>133350</xdr:colOff>
      <xdr:row>65</xdr:row>
      <xdr:rowOff>8679</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4114800" y="11036300"/>
          <a:ext cx="838200" cy="11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134848</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5932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118321</xdr:rowOff>
    </xdr:from>
    <xdr:to>
      <xdr:col>23</xdr:col>
      <xdr:colOff>184150</xdr:colOff>
      <xdr:row>63</xdr:row>
      <xdr:rowOff>48471</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74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139912</xdr:rowOff>
    </xdr:from>
    <xdr:to>
      <xdr:col>19</xdr:col>
      <xdr:colOff>133350</xdr:colOff>
      <xdr:row>65</xdr:row>
      <xdr:rowOff>8679</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3225800" y="11112712"/>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70062</xdr:rowOff>
    </xdr:from>
    <xdr:to>
      <xdr:col>19</xdr:col>
      <xdr:colOff>184150</xdr:colOff>
      <xdr:row>63</xdr:row>
      <xdr:rowOff>212</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69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10389</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468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139912</xdr:rowOff>
    </xdr:from>
    <xdr:to>
      <xdr:col>15</xdr:col>
      <xdr:colOff>82550</xdr:colOff>
      <xdr:row>64</xdr:row>
      <xdr:rowOff>164042</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2336800" y="11112712"/>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49954</xdr:rowOff>
    </xdr:from>
    <xdr:to>
      <xdr:col>15</xdr:col>
      <xdr:colOff>133350</xdr:colOff>
      <xdr:row>62</xdr:row>
      <xdr:rowOff>151554</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161731</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44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62019</xdr:rowOff>
    </xdr:from>
    <xdr:to>
      <xdr:col>11</xdr:col>
      <xdr:colOff>31750</xdr:colOff>
      <xdr:row>64</xdr:row>
      <xdr:rowOff>164042</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a:off x="1447800" y="10863369"/>
          <a:ext cx="889000" cy="273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13758</xdr:rowOff>
    </xdr:from>
    <xdr:to>
      <xdr:col>11</xdr:col>
      <xdr:colOff>82550</xdr:colOff>
      <xdr:row>62</xdr:row>
      <xdr:rowOff>115358</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64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125535</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41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68580</xdr:rowOff>
    </xdr:from>
    <xdr:to>
      <xdr:col>7</xdr:col>
      <xdr:colOff>31750</xdr:colOff>
      <xdr:row>61</xdr:row>
      <xdr:rowOff>170180</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8907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29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12700</xdr:rowOff>
    </xdr:from>
    <xdr:to>
      <xdr:col>23</xdr:col>
      <xdr:colOff>184150</xdr:colOff>
      <xdr:row>64</xdr:row>
      <xdr:rowOff>114300</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156227</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95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129329</xdr:rowOff>
    </xdr:from>
    <xdr:to>
      <xdr:col>19</xdr:col>
      <xdr:colOff>184150</xdr:colOff>
      <xdr:row>65</xdr:row>
      <xdr:rowOff>59479</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1102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44256</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11885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89112</xdr:rowOff>
    </xdr:from>
    <xdr:to>
      <xdr:col>15</xdr:col>
      <xdr:colOff>133350</xdr:colOff>
      <xdr:row>65</xdr:row>
      <xdr:rowOff>19262</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1061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4039</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1148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113242</xdr:rowOff>
    </xdr:from>
    <xdr:to>
      <xdr:col>11</xdr:col>
      <xdr:colOff>82550</xdr:colOff>
      <xdr:row>65</xdr:row>
      <xdr:rowOff>43392</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108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28169</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117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11219</xdr:rowOff>
    </xdr:from>
    <xdr:to>
      <xdr:col>7</xdr:col>
      <xdr:colOff>31750</xdr:colOff>
      <xdr:row>63</xdr:row>
      <xdr:rowOff>112819</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081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97596</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0898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[189,113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類似団体平均を若干上回っており、公共施設の指定管理料や社会体育施設</a:t>
          </a:r>
          <a:r>
            <a:rPr lang="ja-JP" altLang="en-US" sz="1100" b="0" i="0" baseline="0">
              <a:solidFill>
                <a:schemeClr val="dk1"/>
              </a:solidFill>
              <a:effectLst/>
              <a:latin typeface="+mn-lt"/>
              <a:ea typeface="+mn-ea"/>
              <a:cs typeface="+mn-cs"/>
            </a:rPr>
            <a:t>等</a:t>
          </a:r>
          <a:r>
            <a:rPr lang="ja-JP" altLang="ja-JP" sz="1100" b="0" i="0" baseline="0">
              <a:solidFill>
                <a:schemeClr val="dk1"/>
              </a:solidFill>
              <a:effectLst/>
              <a:latin typeface="+mn-lt"/>
              <a:ea typeface="+mn-ea"/>
              <a:cs typeface="+mn-cs"/>
            </a:rPr>
            <a:t>の維持補修費などが割合として大きく占めている状況である。</a:t>
          </a:r>
          <a:endParaRPr lang="ja-JP" altLang="ja-JP" sz="1400">
            <a:effectLst/>
          </a:endParaRPr>
        </a:p>
        <a:p>
          <a:pPr rtl="0"/>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社会体育施設等については令和２年度に検討会を立ち上げ、将来の方向性について議論を開始している。</a:t>
          </a:r>
          <a:endParaRPr lang="en-US" altLang="ja-JP" sz="1100" b="0" i="0" baseline="0">
            <a:solidFill>
              <a:schemeClr val="dk1"/>
            </a:solidFill>
            <a:effectLst/>
            <a:latin typeface="+mn-lt"/>
            <a:ea typeface="+mn-ea"/>
            <a:cs typeface="+mn-cs"/>
          </a:endParaRPr>
        </a:p>
        <a:p>
          <a:pPr rtl="0"/>
          <a:r>
            <a:rPr lang="ja-JP" altLang="en-US" sz="1100" b="0" i="0" baseline="0">
              <a:solidFill>
                <a:schemeClr val="dk1"/>
              </a:solidFill>
              <a:effectLst/>
              <a:latin typeface="+mn-lt"/>
              <a:ea typeface="+mn-ea"/>
              <a:cs typeface="+mn-cs"/>
            </a:rPr>
            <a:t>　他の経費についても、集中改革プランに基づき</a:t>
          </a:r>
          <a:r>
            <a:rPr lang="ja-JP" altLang="ja-JP" sz="1100" b="0" i="0" baseline="0">
              <a:solidFill>
                <a:schemeClr val="dk1"/>
              </a:solidFill>
              <a:effectLst/>
              <a:latin typeface="+mn-lt"/>
              <a:ea typeface="+mn-ea"/>
              <a:cs typeface="+mn-cs"/>
            </a:rPr>
            <a:t>事務効率化を図ることで、さらなる経費圧縮に努めることとしている。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68089</xdr:rowOff>
    </xdr:from>
    <xdr:to>
      <xdr:col>23</xdr:col>
      <xdr:colOff>133350</xdr:colOff>
      <xdr:row>89</xdr:row>
      <xdr:rowOff>125960</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784089"/>
          <a:ext cx="0" cy="16009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98037</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357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125960</xdr:rowOff>
    </xdr:from>
    <xdr:to>
      <xdr:col>24</xdr:col>
      <xdr:colOff>12700</xdr:colOff>
      <xdr:row>89</xdr:row>
      <xdr:rowOff>125960</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385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154466</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52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68089</xdr:rowOff>
    </xdr:from>
    <xdr:to>
      <xdr:col>24</xdr:col>
      <xdr:colOff>12700</xdr:colOff>
      <xdr:row>80</xdr:row>
      <xdr:rowOff>68089</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784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87063</xdr:rowOff>
    </xdr:from>
    <xdr:to>
      <xdr:col>23</xdr:col>
      <xdr:colOff>133350</xdr:colOff>
      <xdr:row>82</xdr:row>
      <xdr:rowOff>100149</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4145963"/>
          <a:ext cx="838200" cy="1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59205</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39466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42678</xdr:rowOff>
    </xdr:from>
    <xdr:to>
      <xdr:col>23</xdr:col>
      <xdr:colOff>184150</xdr:colOff>
      <xdr:row>82</xdr:row>
      <xdr:rowOff>144278</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101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44284</xdr:rowOff>
    </xdr:from>
    <xdr:to>
      <xdr:col>19</xdr:col>
      <xdr:colOff>133350</xdr:colOff>
      <xdr:row>82</xdr:row>
      <xdr:rowOff>87063</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4103184"/>
          <a:ext cx="889000" cy="42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9362</xdr:rowOff>
    </xdr:from>
    <xdr:to>
      <xdr:col>19</xdr:col>
      <xdr:colOff>184150</xdr:colOff>
      <xdr:row>82</xdr:row>
      <xdr:rowOff>110962</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068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121139</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3837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33116</xdr:rowOff>
    </xdr:from>
    <xdr:to>
      <xdr:col>15</xdr:col>
      <xdr:colOff>82550</xdr:colOff>
      <xdr:row>82</xdr:row>
      <xdr:rowOff>44284</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4092016"/>
          <a:ext cx="889000" cy="1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150633</xdr:rowOff>
    </xdr:from>
    <xdr:to>
      <xdr:col>15</xdr:col>
      <xdr:colOff>133350</xdr:colOff>
      <xdr:row>82</xdr:row>
      <xdr:rowOff>80783</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4038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90960</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3806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142863</xdr:rowOff>
    </xdr:from>
    <xdr:to>
      <xdr:col>11</xdr:col>
      <xdr:colOff>31750</xdr:colOff>
      <xdr:row>82</xdr:row>
      <xdr:rowOff>33116</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4030313"/>
          <a:ext cx="889000" cy="61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121693</xdr:rowOff>
    </xdr:from>
    <xdr:to>
      <xdr:col>11</xdr:col>
      <xdr:colOff>82550</xdr:colOff>
      <xdr:row>82</xdr:row>
      <xdr:rowOff>51843</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400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62020</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3778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164323</xdr:rowOff>
    </xdr:from>
    <xdr:to>
      <xdr:col>7</xdr:col>
      <xdr:colOff>31750</xdr:colOff>
      <xdr:row>82</xdr:row>
      <xdr:rowOff>94473</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4051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79250</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4138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49349</xdr:rowOff>
    </xdr:from>
    <xdr:to>
      <xdr:col>23</xdr:col>
      <xdr:colOff>184150</xdr:colOff>
      <xdr:row>82</xdr:row>
      <xdr:rowOff>150949</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410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21426</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4080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36263</xdr:rowOff>
    </xdr:from>
    <xdr:to>
      <xdr:col>19</xdr:col>
      <xdr:colOff>184150</xdr:colOff>
      <xdr:row>82</xdr:row>
      <xdr:rowOff>137863</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4095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122640</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41815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164934</xdr:rowOff>
    </xdr:from>
    <xdr:to>
      <xdr:col>15</xdr:col>
      <xdr:colOff>133350</xdr:colOff>
      <xdr:row>82</xdr:row>
      <xdr:rowOff>95084</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4052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79861</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4138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153766</xdr:rowOff>
    </xdr:from>
    <xdr:to>
      <xdr:col>11</xdr:col>
      <xdr:colOff>82550</xdr:colOff>
      <xdr:row>82</xdr:row>
      <xdr:rowOff>83916</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4041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68693</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4127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92063</xdr:rowOff>
    </xdr:from>
    <xdr:to>
      <xdr:col>7</xdr:col>
      <xdr:colOff>31750</xdr:colOff>
      <xdr:row>82</xdr:row>
      <xdr:rowOff>22213</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3979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32390</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3748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ラスパイレス指数については、</a:t>
          </a:r>
          <a:r>
            <a:rPr lang="en-US" altLang="ja-JP" sz="1100" b="0" i="0" baseline="0">
              <a:solidFill>
                <a:schemeClr val="dk1"/>
              </a:solidFill>
              <a:effectLst/>
              <a:latin typeface="+mn-lt"/>
              <a:ea typeface="+mn-ea"/>
              <a:cs typeface="+mn-cs"/>
            </a:rPr>
            <a:t>94.8</a:t>
          </a:r>
          <a:r>
            <a:rPr lang="ja-JP" altLang="ja-JP" sz="1100" b="0" i="0" baseline="0">
              <a:solidFill>
                <a:schemeClr val="dk1"/>
              </a:solidFill>
              <a:effectLst/>
              <a:latin typeface="+mn-lt"/>
              <a:ea typeface="+mn-ea"/>
              <a:cs typeface="+mn-cs"/>
            </a:rPr>
            <a:t>と類似団体平均を若干下回る水準にある。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職員構成については、合併以降、集中改革プランの実施などにより、高齢職員や中堅職員の早期退職等が進んでいるが、分庁舎方式の体制を維持していたため、また、子育て支援の観点から幼保部門の正規職員化を進めた結果、全体的に若年層の割合が高くなっている状況であ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現時点では、国の人事院勧告に沿った給与体系を進めているが、今後、職員構成の変動に合わせて、人事評価制度の適切な運営も含めて、総合的な見直しが必要と考えている。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74084</xdr:rowOff>
    </xdr:from>
    <xdr:to>
      <xdr:col>81</xdr:col>
      <xdr:colOff>44450</xdr:colOff>
      <xdr:row>90</xdr:row>
      <xdr:rowOff>36286</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961534"/>
          <a:ext cx="0" cy="15052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160461</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70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74084</xdr:rowOff>
    </xdr:from>
    <xdr:to>
      <xdr:col>81</xdr:col>
      <xdr:colOff>133350</xdr:colOff>
      <xdr:row>81</xdr:row>
      <xdr:rowOff>74084</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96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66221</xdr:rowOff>
    </xdr:from>
    <xdr:to>
      <xdr:col>81</xdr:col>
      <xdr:colOff>44450</xdr:colOff>
      <xdr:row>85</xdr:row>
      <xdr:rowOff>100693</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6179800" y="14639471"/>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34368</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7790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62291</xdr:rowOff>
    </xdr:from>
    <xdr:to>
      <xdr:col>81</xdr:col>
      <xdr:colOff>95250</xdr:colOff>
      <xdr:row>86</xdr:row>
      <xdr:rowOff>163891</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53823</xdr:rowOff>
    </xdr:from>
    <xdr:to>
      <xdr:col>77</xdr:col>
      <xdr:colOff>44450</xdr:colOff>
      <xdr:row>85</xdr:row>
      <xdr:rowOff>100693</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5290800" y="14455623"/>
          <a:ext cx="889000" cy="218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62291</xdr:rowOff>
    </xdr:from>
    <xdr:to>
      <xdr:col>77</xdr:col>
      <xdr:colOff>95250</xdr:colOff>
      <xdr:row>86</xdr:row>
      <xdr:rowOff>163891</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148668</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8933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53823</xdr:rowOff>
    </xdr:from>
    <xdr:to>
      <xdr:col>72</xdr:col>
      <xdr:colOff>203200</xdr:colOff>
      <xdr:row>84</xdr:row>
      <xdr:rowOff>157238</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4401800" y="14455623"/>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137177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157238</xdr:rowOff>
    </xdr:from>
    <xdr:to>
      <xdr:col>68</xdr:col>
      <xdr:colOff>152400</xdr:colOff>
      <xdr:row>85</xdr:row>
      <xdr:rowOff>20259</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flipV="1">
          <a:off x="13512800" y="14559038"/>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27818</xdr:rowOff>
    </xdr:from>
    <xdr:to>
      <xdr:col>68</xdr:col>
      <xdr:colOff>203200</xdr:colOff>
      <xdr:row>86</xdr:row>
      <xdr:rowOff>129418</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77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114195</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858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102706</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15421</xdr:rowOff>
    </xdr:from>
    <xdr:to>
      <xdr:col>81</xdr:col>
      <xdr:colOff>95250</xdr:colOff>
      <xdr:row>85</xdr:row>
      <xdr:rowOff>117021</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31948</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4433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49893</xdr:rowOff>
    </xdr:from>
    <xdr:to>
      <xdr:col>77</xdr:col>
      <xdr:colOff>95250</xdr:colOff>
      <xdr:row>85</xdr:row>
      <xdr:rowOff>151493</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161670</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4392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3023</xdr:rowOff>
    </xdr:from>
    <xdr:to>
      <xdr:col>73</xdr:col>
      <xdr:colOff>44450</xdr:colOff>
      <xdr:row>84</xdr:row>
      <xdr:rowOff>104623</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440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114800</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4173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106438</xdr:rowOff>
    </xdr:from>
    <xdr:to>
      <xdr:col>68</xdr:col>
      <xdr:colOff>203200</xdr:colOff>
      <xdr:row>85</xdr:row>
      <xdr:rowOff>36588</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450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46765</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4277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140909</xdr:rowOff>
    </xdr:from>
    <xdr:to>
      <xdr:col>64</xdr:col>
      <xdr:colOff>152400</xdr:colOff>
      <xdr:row>85</xdr:row>
      <xdr:rowOff>71059</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454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81236</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4311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en-US" altLang="ja-JP" sz="1100" b="0" i="0" baseline="0">
              <a:solidFill>
                <a:schemeClr val="dk1"/>
              </a:solidFill>
              <a:effectLst/>
              <a:latin typeface="+mn-lt"/>
              <a:ea typeface="+mn-ea"/>
              <a:cs typeface="+mn-cs"/>
            </a:rPr>
            <a:t>10.59</a:t>
          </a:r>
          <a:r>
            <a:rPr lang="ja-JP" altLang="en-US" sz="1100" b="0" i="0" baseline="0">
              <a:solidFill>
                <a:schemeClr val="dk1"/>
              </a:solidFill>
              <a:effectLst/>
              <a:latin typeface="+mn-lt"/>
              <a:ea typeface="+mn-ea"/>
              <a:cs typeface="+mn-cs"/>
            </a:rPr>
            <a:t>人と類似団体を僅かに下回っている状況である。</a:t>
          </a:r>
          <a:r>
            <a:rPr lang="ja-JP" altLang="ja-JP" sz="1100" b="0" i="0" baseline="0">
              <a:solidFill>
                <a:schemeClr val="dk1"/>
              </a:solidFill>
              <a:effectLst/>
              <a:latin typeface="+mn-lt"/>
              <a:ea typeface="+mn-ea"/>
              <a:cs typeface="+mn-cs"/>
            </a:rPr>
            <a:t>　</a:t>
          </a:r>
          <a:endParaRPr lang="en-US" altLang="ja-JP" sz="1100" b="0" i="0" baseline="0">
            <a:solidFill>
              <a:schemeClr val="dk1"/>
            </a:solidFill>
            <a:effectLst/>
            <a:latin typeface="+mn-lt"/>
            <a:ea typeface="+mn-ea"/>
            <a:cs typeface="+mn-cs"/>
          </a:endParaRPr>
        </a:p>
        <a:p>
          <a:pPr rtl="0"/>
          <a:r>
            <a:rPr lang="ja-JP" altLang="en-US" sz="1100" b="0" i="0" baseline="0">
              <a:solidFill>
                <a:schemeClr val="dk1"/>
              </a:solidFill>
              <a:effectLst/>
              <a:latin typeface="+mn-lt"/>
              <a:ea typeface="+mn-ea"/>
              <a:cs typeface="+mn-cs"/>
            </a:rPr>
            <a:t>　職員数については、</a:t>
          </a:r>
          <a:r>
            <a:rPr lang="ja-JP" altLang="ja-JP" sz="1100" b="0" i="0" baseline="0">
              <a:solidFill>
                <a:schemeClr val="dk1"/>
              </a:solidFill>
              <a:effectLst/>
              <a:latin typeface="+mn-lt"/>
              <a:ea typeface="+mn-ea"/>
              <a:cs typeface="+mn-cs"/>
            </a:rPr>
            <a:t>合併以降、事務事業の合理化を進めながら、行政サービスの維持を図る一方、集中改革プランに基づき総職員数の適正化に取り組んできたところである。</a:t>
          </a:r>
          <a:endParaRPr lang="ja-JP" altLang="ja-JP" sz="1400">
            <a:effectLst/>
          </a:endParaRPr>
        </a:p>
        <a:p>
          <a:pPr rtl="0"/>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今後は、令和元年度に作成した</a:t>
          </a:r>
          <a:r>
            <a:rPr lang="ja-JP" altLang="ja-JP" sz="1100" b="0" i="0" baseline="0">
              <a:solidFill>
                <a:schemeClr val="dk1"/>
              </a:solidFill>
              <a:effectLst/>
              <a:latin typeface="+mn-lt"/>
              <a:ea typeface="+mn-ea"/>
              <a:cs typeface="+mn-cs"/>
            </a:rPr>
            <a:t>新たな集中改革プランに基づく行財政改革の推進と併せて、定員管理の適正化を図ることとしている。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70282</xdr:rowOff>
    </xdr:from>
    <xdr:to>
      <xdr:col>81</xdr:col>
      <xdr:colOff>44450</xdr:colOff>
      <xdr:row>67</xdr:row>
      <xdr:rowOff>2311</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357282"/>
          <a:ext cx="0" cy="11321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145838</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461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2311</xdr:rowOff>
    </xdr:from>
    <xdr:to>
      <xdr:col>81</xdr:col>
      <xdr:colOff>133350</xdr:colOff>
      <xdr:row>67</xdr:row>
      <xdr:rowOff>2311</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48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156659</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10100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70282</xdr:rowOff>
    </xdr:from>
    <xdr:to>
      <xdr:col>81</xdr:col>
      <xdr:colOff>133350</xdr:colOff>
      <xdr:row>60</xdr:row>
      <xdr:rowOff>70282</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357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1498</xdr:rowOff>
    </xdr:from>
    <xdr:to>
      <xdr:col>81</xdr:col>
      <xdr:colOff>44450</xdr:colOff>
      <xdr:row>62</xdr:row>
      <xdr:rowOff>9703</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flipV="1">
          <a:off x="16179800" y="10631398"/>
          <a:ext cx="838200" cy="8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89450</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376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72923</xdr:rowOff>
    </xdr:from>
    <xdr:to>
      <xdr:col>81</xdr:col>
      <xdr:colOff>95250</xdr:colOff>
      <xdr:row>62</xdr:row>
      <xdr:rowOff>3073</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531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8255</xdr:rowOff>
    </xdr:from>
    <xdr:to>
      <xdr:col>77</xdr:col>
      <xdr:colOff>44450</xdr:colOff>
      <xdr:row>62</xdr:row>
      <xdr:rowOff>9703</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638155"/>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60858</xdr:rowOff>
    </xdr:from>
    <xdr:to>
      <xdr:col>77</xdr:col>
      <xdr:colOff>95250</xdr:colOff>
      <xdr:row>61</xdr:row>
      <xdr:rowOff>162458</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51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1185</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288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154127</xdr:rowOff>
    </xdr:from>
    <xdr:to>
      <xdr:col>72</xdr:col>
      <xdr:colOff>203200</xdr:colOff>
      <xdr:row>62</xdr:row>
      <xdr:rowOff>8255</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612577"/>
          <a:ext cx="889000" cy="25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47828</xdr:rowOff>
    </xdr:from>
    <xdr:to>
      <xdr:col>73</xdr:col>
      <xdr:colOff>44450</xdr:colOff>
      <xdr:row>61</xdr:row>
      <xdr:rowOff>149428</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50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159605</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275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128550</xdr:rowOff>
    </xdr:from>
    <xdr:to>
      <xdr:col>68</xdr:col>
      <xdr:colOff>152400</xdr:colOff>
      <xdr:row>61</xdr:row>
      <xdr:rowOff>154127</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587000"/>
          <a:ext cx="889000" cy="25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43967</xdr:rowOff>
    </xdr:from>
    <xdr:to>
      <xdr:col>68</xdr:col>
      <xdr:colOff>203200</xdr:colOff>
      <xdr:row>61</xdr:row>
      <xdr:rowOff>145567</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50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155744</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271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34798</xdr:rowOff>
    </xdr:from>
    <xdr:to>
      <xdr:col>64</xdr:col>
      <xdr:colOff>152400</xdr:colOff>
      <xdr:row>61</xdr:row>
      <xdr:rowOff>136398</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49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146575</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26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122148</xdr:rowOff>
    </xdr:from>
    <xdr:to>
      <xdr:col>81</xdr:col>
      <xdr:colOff>95250</xdr:colOff>
      <xdr:row>62</xdr:row>
      <xdr:rowOff>52298</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580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94225</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552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130353</xdr:rowOff>
    </xdr:from>
    <xdr:to>
      <xdr:col>77</xdr:col>
      <xdr:colOff>95250</xdr:colOff>
      <xdr:row>62</xdr:row>
      <xdr:rowOff>60503</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58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45280</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6751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128905</xdr:rowOff>
    </xdr:from>
    <xdr:to>
      <xdr:col>73</xdr:col>
      <xdr:colOff>44450</xdr:colOff>
      <xdr:row>62</xdr:row>
      <xdr:rowOff>59055</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58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43832</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6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103327</xdr:rowOff>
    </xdr:from>
    <xdr:to>
      <xdr:col>68</xdr:col>
      <xdr:colOff>203200</xdr:colOff>
      <xdr:row>62</xdr:row>
      <xdr:rowOff>33477</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56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18254</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648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77750</xdr:rowOff>
    </xdr:from>
    <xdr:to>
      <xdr:col>64</xdr:col>
      <xdr:colOff>152400</xdr:colOff>
      <xdr:row>62</xdr:row>
      <xdr:rowOff>7900</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5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164127</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62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前年度の</a:t>
          </a:r>
          <a:r>
            <a:rPr lang="en-US" altLang="ja-JP" sz="1100" b="0" i="0" baseline="0">
              <a:solidFill>
                <a:schemeClr val="dk1"/>
              </a:solidFill>
              <a:effectLst/>
              <a:latin typeface="+mn-lt"/>
              <a:ea typeface="+mn-ea"/>
              <a:cs typeface="+mn-cs"/>
            </a:rPr>
            <a:t>6.0</a:t>
          </a:r>
          <a:r>
            <a:rPr lang="ja-JP" altLang="ja-JP" sz="1100" b="0" i="0" baseline="0">
              <a:solidFill>
                <a:schemeClr val="dk1"/>
              </a:solidFill>
              <a:effectLst/>
              <a:latin typeface="+mn-lt"/>
              <a:ea typeface="+mn-ea"/>
              <a:cs typeface="+mn-cs"/>
            </a:rPr>
            <a:t>％に比べて、</a:t>
          </a:r>
          <a:r>
            <a:rPr lang="en-US" altLang="ja-JP" sz="1100" b="0" i="0" baseline="0">
              <a:solidFill>
                <a:schemeClr val="dk1"/>
              </a:solidFill>
              <a:effectLst/>
              <a:latin typeface="+mn-lt"/>
              <a:ea typeface="+mn-ea"/>
              <a:cs typeface="+mn-cs"/>
            </a:rPr>
            <a:t>0.1</a:t>
          </a:r>
          <a:r>
            <a:rPr lang="ja-JP" altLang="ja-JP" sz="1100" b="0" i="0" baseline="0">
              <a:solidFill>
                <a:schemeClr val="dk1"/>
              </a:solidFill>
              <a:effectLst/>
              <a:latin typeface="+mn-lt"/>
              <a:ea typeface="+mn-ea"/>
              <a:cs typeface="+mn-cs"/>
            </a:rPr>
            <a:t>ポイントの悪化となった</a:t>
          </a:r>
          <a:r>
            <a:rPr lang="ja-JP" altLang="en-US" sz="1100" b="0" i="0" baseline="0">
              <a:solidFill>
                <a:schemeClr val="dk1"/>
              </a:solidFill>
              <a:effectLst/>
              <a:latin typeface="+mn-lt"/>
              <a:ea typeface="+mn-ea"/>
              <a:cs typeface="+mn-cs"/>
            </a:rPr>
            <a:t>が、類似団体平均は上回っている状況である。</a:t>
          </a:r>
          <a:endParaRPr lang="ja-JP" altLang="ja-JP" sz="1400">
            <a:effectLst/>
          </a:endParaRPr>
        </a:p>
        <a:p>
          <a:pPr rtl="0"/>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実質公債費比率については、</a:t>
          </a:r>
          <a:r>
            <a:rPr lang="ja-JP" altLang="ja-JP" sz="1100">
              <a:solidFill>
                <a:schemeClr val="dk1"/>
              </a:solidFill>
              <a:effectLst/>
              <a:latin typeface="+mn-lt"/>
              <a:ea typeface="+mn-ea"/>
              <a:cs typeface="+mn-cs"/>
            </a:rPr>
            <a:t>病院事業会計の廃止に伴い、建設残債を普通会計が承継、その債務に対する負担を全て普通会計が負担することとなったこと</a:t>
          </a:r>
          <a:r>
            <a:rPr lang="ja-JP" altLang="en-US" sz="1100">
              <a:solidFill>
                <a:schemeClr val="dk1"/>
              </a:solidFill>
              <a:effectLst/>
              <a:latin typeface="+mn-lt"/>
              <a:ea typeface="+mn-ea"/>
              <a:cs typeface="+mn-cs"/>
            </a:rPr>
            <a:t>や</a:t>
          </a:r>
          <a:r>
            <a:rPr lang="ja-JP" altLang="ja-JP" sz="1100">
              <a:solidFill>
                <a:schemeClr val="dk1"/>
              </a:solidFill>
              <a:effectLst/>
              <a:latin typeface="+mn-lt"/>
              <a:ea typeface="+mn-ea"/>
              <a:cs typeface="+mn-cs"/>
            </a:rPr>
            <a:t>小豆島中央病院企業団に係る元金償還が開始したこと</a:t>
          </a:r>
          <a:r>
            <a:rPr lang="ja-JP" altLang="en-US" sz="1100">
              <a:solidFill>
                <a:schemeClr val="dk1"/>
              </a:solidFill>
              <a:effectLst/>
              <a:latin typeface="+mn-lt"/>
              <a:ea typeface="+mn-ea"/>
              <a:cs typeface="+mn-cs"/>
            </a:rPr>
            <a:t>等により、しばらく同程度の状況が続く見込みである</a:t>
          </a:r>
          <a:r>
            <a:rPr lang="ja-JP" altLang="ja-JP" sz="1100">
              <a:solidFill>
                <a:schemeClr val="dk1"/>
              </a:solidFill>
              <a:effectLst/>
              <a:latin typeface="+mn-lt"/>
              <a:ea typeface="+mn-ea"/>
              <a:cs typeface="+mn-cs"/>
            </a:rPr>
            <a:t>。</a:t>
          </a:r>
          <a:endParaRPr lang="ja-JP" altLang="ja-JP" sz="1400">
            <a:effectLst/>
          </a:endParaRPr>
        </a:p>
        <a:p>
          <a:pPr rtl="0"/>
          <a:r>
            <a:rPr lang="ja-JP" altLang="ja-JP" sz="1100" b="0" i="0" baseline="0">
              <a:solidFill>
                <a:schemeClr val="dk1"/>
              </a:solidFill>
              <a:effectLst/>
              <a:latin typeface="+mn-lt"/>
              <a:ea typeface="+mn-ea"/>
              <a:cs typeface="+mn-cs"/>
            </a:rPr>
            <a:t>　今後も、緊急度・住民ニーズを的確に把握した事業選択により、起債に大きく頼ることのない財政運営に努めていく</a:t>
          </a:r>
          <a:r>
            <a:rPr lang="ja-JP" altLang="en-US" sz="1100" b="0" i="0" baseline="0">
              <a:solidFill>
                <a:schemeClr val="dk1"/>
              </a:solidFill>
              <a:effectLst/>
              <a:latin typeface="+mn-lt"/>
              <a:ea typeface="+mn-ea"/>
              <a:cs typeface="+mn-cs"/>
            </a:rPr>
            <a:t>必要がある。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54187</xdr:rowOff>
    </xdr:from>
    <xdr:to>
      <xdr:col>81</xdr:col>
      <xdr:colOff>44450</xdr:colOff>
      <xdr:row>45</xdr:row>
      <xdr:rowOff>138430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397837"/>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110507</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82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138430</xdr:rowOff>
    </xdr:from>
    <xdr:to>
      <xdr:col>81</xdr:col>
      <xdr:colOff>133350</xdr:colOff>
      <xdr:row>45</xdr:row>
      <xdr:rowOff>138430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853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140564</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141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54187</xdr:rowOff>
    </xdr:from>
    <xdr:to>
      <xdr:col>81</xdr:col>
      <xdr:colOff>133350</xdr:colOff>
      <xdr:row>37</xdr:row>
      <xdr:rowOff>54187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397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35983</xdr:rowOff>
    </xdr:from>
    <xdr:to>
      <xdr:col>81</xdr:col>
      <xdr:colOff>44450</xdr:colOff>
      <xdr:row>41</xdr:row>
      <xdr:rowOff>44027</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179800" y="7065433"/>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110083</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71395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138006</xdr:rowOff>
    </xdr:from>
    <xdr:to>
      <xdr:col>81</xdr:col>
      <xdr:colOff>95250</xdr:colOff>
      <xdr:row>42</xdr:row>
      <xdr:rowOff>68156</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135044</xdr:rowOff>
    </xdr:from>
    <xdr:to>
      <xdr:col>77</xdr:col>
      <xdr:colOff>44450</xdr:colOff>
      <xdr:row>41</xdr:row>
      <xdr:rowOff>35983</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290800" y="6993044"/>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129963</xdr:rowOff>
    </xdr:from>
    <xdr:to>
      <xdr:col>77</xdr:col>
      <xdr:colOff>95250</xdr:colOff>
      <xdr:row>42</xdr:row>
      <xdr:rowOff>60113</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44890</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7245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70696</xdr:rowOff>
    </xdr:from>
    <xdr:to>
      <xdr:col>72</xdr:col>
      <xdr:colOff>203200</xdr:colOff>
      <xdr:row>40</xdr:row>
      <xdr:rowOff>135044</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4401800" y="6928696"/>
          <a:ext cx="889000" cy="6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138006</xdr:rowOff>
    </xdr:from>
    <xdr:to>
      <xdr:col>73</xdr:col>
      <xdr:colOff>44450</xdr:colOff>
      <xdr:row>42</xdr:row>
      <xdr:rowOff>68156</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52933</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72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62654</xdr:rowOff>
    </xdr:from>
    <xdr:to>
      <xdr:col>68</xdr:col>
      <xdr:colOff>152400</xdr:colOff>
      <xdr:row>40</xdr:row>
      <xdr:rowOff>70696</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3512800" y="6920654"/>
          <a:ext cx="889000" cy="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138006</xdr:rowOff>
    </xdr:from>
    <xdr:to>
      <xdr:col>68</xdr:col>
      <xdr:colOff>203200</xdr:colOff>
      <xdr:row>42</xdr:row>
      <xdr:rowOff>68156</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52933</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72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79163</xdr:rowOff>
    </xdr:from>
    <xdr:to>
      <xdr:col>64</xdr:col>
      <xdr:colOff>152400</xdr:colOff>
      <xdr:row>43</xdr:row>
      <xdr:rowOff>9313</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280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165540</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736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164677</xdr:rowOff>
    </xdr:from>
    <xdr:to>
      <xdr:col>81</xdr:col>
      <xdr:colOff>95250</xdr:colOff>
      <xdr:row>41</xdr:row>
      <xdr:rowOff>94827</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702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9754</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86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156633</xdr:rowOff>
    </xdr:from>
    <xdr:to>
      <xdr:col>77</xdr:col>
      <xdr:colOff>95250</xdr:colOff>
      <xdr:row>41</xdr:row>
      <xdr:rowOff>86783</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96960</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7835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84244</xdr:rowOff>
    </xdr:from>
    <xdr:to>
      <xdr:col>73</xdr:col>
      <xdr:colOff>44450</xdr:colOff>
      <xdr:row>41</xdr:row>
      <xdr:rowOff>14394</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694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24571</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71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19896</xdr:rowOff>
    </xdr:from>
    <xdr:to>
      <xdr:col>68</xdr:col>
      <xdr:colOff>203200</xdr:colOff>
      <xdr:row>40</xdr:row>
      <xdr:rowOff>121496</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687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131673</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64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11854</xdr:rowOff>
    </xdr:from>
    <xdr:to>
      <xdr:col>64</xdr:col>
      <xdr:colOff>152400</xdr:colOff>
      <xdr:row>40</xdr:row>
      <xdr:rowOff>113454</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686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123631</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63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本町の将来負担比率は、従前から</a:t>
          </a:r>
          <a:r>
            <a:rPr lang="ja-JP" altLang="ja-JP" sz="1100" b="0" i="0" baseline="0">
              <a:solidFill>
                <a:schemeClr val="dk1"/>
              </a:solidFill>
              <a:effectLst/>
              <a:latin typeface="+mn-lt"/>
              <a:ea typeface="+mn-ea"/>
              <a:cs typeface="+mn-cs"/>
            </a:rPr>
            <a:t>「－」の状態</a:t>
          </a:r>
          <a:r>
            <a:rPr lang="ja-JP" altLang="en-US" sz="1100" b="0" i="0" baseline="0">
              <a:solidFill>
                <a:schemeClr val="dk1"/>
              </a:solidFill>
              <a:effectLst/>
              <a:latin typeface="+mn-lt"/>
              <a:ea typeface="+mn-ea"/>
              <a:cs typeface="+mn-cs"/>
            </a:rPr>
            <a:t>が続いている</a:t>
          </a:r>
          <a:r>
            <a:rPr lang="ja-JP" altLang="ja-JP" sz="1100" b="0" i="0" baseline="0">
              <a:solidFill>
                <a:schemeClr val="dk1"/>
              </a:solidFill>
              <a:effectLst/>
              <a:latin typeface="+mn-lt"/>
              <a:ea typeface="+mn-ea"/>
              <a:cs typeface="+mn-cs"/>
            </a:rPr>
            <a:t>が、充当可能特定財源のうち基準財政需要額算入見込額については、交付税そのものが景気の動向に大きく左右されるものであり、その総額が保障されたものではない。</a:t>
          </a:r>
          <a:endParaRPr lang="en-US" altLang="ja-JP" sz="1100" b="0" i="0" baseline="0">
            <a:solidFill>
              <a:schemeClr val="dk1"/>
            </a:solidFill>
            <a:effectLst/>
            <a:latin typeface="+mn-lt"/>
            <a:ea typeface="+mn-ea"/>
            <a:cs typeface="+mn-cs"/>
          </a:endParaRPr>
        </a:p>
        <a:p>
          <a:pPr rtl="0"/>
          <a:r>
            <a:rPr lang="ja-JP" altLang="en-US" sz="1100" b="0" i="0" baseline="0">
              <a:solidFill>
                <a:schemeClr val="dk1"/>
              </a:solidFill>
              <a:effectLst/>
              <a:latin typeface="+mn-lt"/>
              <a:ea typeface="+mn-ea"/>
              <a:cs typeface="+mn-cs"/>
            </a:rPr>
            <a:t>　また、中期財政計画において、基金を活用し財政運営を行っていくこととしており、充当可能基金も目減りしていくことが予想される。</a:t>
          </a:r>
          <a:endParaRPr lang="ja-JP" altLang="ja-JP" sz="1400">
            <a:effectLst/>
          </a:endParaRPr>
        </a:p>
        <a:p>
          <a:r>
            <a:rPr lang="ja-JP" altLang="ja-JP" sz="1100" b="0" i="0" baseline="0">
              <a:solidFill>
                <a:schemeClr val="dk1"/>
              </a:solidFill>
              <a:effectLst/>
              <a:latin typeface="+mn-lt"/>
              <a:ea typeface="+mn-ea"/>
              <a:cs typeface="+mn-cs"/>
            </a:rPr>
            <a:t>　今後も経常的経費の縮減を進めるとともに、新たな自主財源の確保等について検討していく必要がある。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154025</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451100"/>
          <a:ext cx="0" cy="14748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126102</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898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154025</xdr:rowOff>
    </xdr:from>
    <xdr:to>
      <xdr:col>81</xdr:col>
      <xdr:colOff>133350</xdr:colOff>
      <xdr:row>22</xdr:row>
      <xdr:rowOff>154025</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925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1998</xdr:rowOff>
    </xdr:from>
    <xdr:ext cx="762000" cy="259045"/>
    <xdr:sp macro="" textlink="">
      <xdr:nvSpPr>
        <xdr:cNvPr id="441" name="将来負担の状況平均値テキスト">
          <a:extLst>
            <a:ext uri="{FF2B5EF4-FFF2-40B4-BE49-F238E27FC236}">
              <a16:creationId xmlns:a16="http://schemas.microsoft.com/office/drawing/2014/main" id="{00000000-0008-0000-0300-0000B9010000}"/>
            </a:ext>
          </a:extLst>
        </xdr:cNvPr>
        <xdr:cNvSpPr txBox="1"/>
      </xdr:nvSpPr>
      <xdr:spPr>
        <a:xfrm>
          <a:off x="17106900" y="24022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29921</xdr:rowOff>
    </xdr:from>
    <xdr:to>
      <xdr:col>81</xdr:col>
      <xdr:colOff>95250</xdr:colOff>
      <xdr:row>14</xdr:row>
      <xdr:rowOff>131521</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967200" y="243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0</xdr:rowOff>
    </xdr:from>
    <xdr:to>
      <xdr:col>77</xdr:col>
      <xdr:colOff>95250</xdr:colOff>
      <xdr:row>14</xdr:row>
      <xdr:rowOff>101600</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0</xdr:rowOff>
    </xdr:from>
    <xdr:to>
      <xdr:col>73</xdr:col>
      <xdr:colOff>44450</xdr:colOff>
      <xdr:row>14</xdr:row>
      <xdr:rowOff>101600</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111777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0</xdr:rowOff>
    </xdr:from>
    <xdr:to>
      <xdr:col>68</xdr:col>
      <xdr:colOff>203200</xdr:colOff>
      <xdr:row>14</xdr:row>
      <xdr:rowOff>101600</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23520</xdr:rowOff>
    </xdr:from>
    <xdr:to>
      <xdr:col>64</xdr:col>
      <xdr:colOff>152400</xdr:colOff>
      <xdr:row>15</xdr:row>
      <xdr:rowOff>125120</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3462000" y="259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135297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131800" y="2364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香川県小豆島町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14,474
14,323
95.59
9,791,018
9,283,813
333,795
5,416,162
9,422,140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類似団体平均</a:t>
          </a:r>
          <a:r>
            <a:rPr lang="ja-JP" altLang="en-US" sz="1100" b="0" i="0" baseline="0">
              <a:solidFill>
                <a:schemeClr val="dk1"/>
              </a:solidFill>
              <a:effectLst/>
              <a:latin typeface="+mn-lt"/>
              <a:ea typeface="+mn-ea"/>
              <a:cs typeface="+mn-cs"/>
            </a:rPr>
            <a:t>をやや下回る状況にあり</a:t>
          </a:r>
          <a:r>
            <a:rPr lang="ja-JP" altLang="ja-JP" sz="1100" b="0" i="0" baseline="0">
              <a:solidFill>
                <a:schemeClr val="dk1"/>
              </a:solidFill>
              <a:effectLst/>
              <a:latin typeface="+mn-lt"/>
              <a:ea typeface="+mn-ea"/>
              <a:cs typeface="+mn-cs"/>
            </a:rPr>
            <a:t>、職員数</a:t>
          </a:r>
          <a:r>
            <a:rPr lang="ja-JP" altLang="en-US" sz="1100" b="0" i="0" baseline="0">
              <a:solidFill>
                <a:schemeClr val="dk1"/>
              </a:solidFill>
              <a:effectLst/>
              <a:latin typeface="+mn-lt"/>
              <a:ea typeface="+mn-ea"/>
              <a:cs typeface="+mn-cs"/>
            </a:rPr>
            <a:t>が</a:t>
          </a:r>
          <a:r>
            <a:rPr lang="en-US" altLang="ja-JP" sz="1100" b="0" i="0" baseline="0">
              <a:solidFill>
                <a:schemeClr val="dk1"/>
              </a:solidFill>
              <a:effectLst/>
              <a:latin typeface="+mn-lt"/>
              <a:ea typeface="+mn-ea"/>
              <a:cs typeface="+mn-cs"/>
            </a:rPr>
            <a:t>176</a:t>
          </a:r>
          <a:r>
            <a:rPr lang="ja-JP" altLang="ja-JP" sz="1100" b="0" i="0" baseline="0">
              <a:solidFill>
                <a:schemeClr val="dk1"/>
              </a:solidFill>
              <a:effectLst/>
              <a:latin typeface="+mn-lt"/>
              <a:ea typeface="+mn-ea"/>
              <a:cs typeface="+mn-cs"/>
            </a:rPr>
            <a:t>名から</a:t>
          </a:r>
          <a:r>
            <a:rPr lang="en-US" altLang="ja-JP" sz="1100" b="0" i="0" baseline="0">
              <a:solidFill>
                <a:schemeClr val="dk1"/>
              </a:solidFill>
              <a:effectLst/>
              <a:latin typeface="+mn-lt"/>
              <a:ea typeface="+mn-ea"/>
              <a:cs typeface="+mn-cs"/>
            </a:rPr>
            <a:t>174</a:t>
          </a:r>
          <a:r>
            <a:rPr lang="ja-JP" altLang="ja-JP" sz="1100" b="0" i="0" baseline="0">
              <a:solidFill>
                <a:schemeClr val="dk1"/>
              </a:solidFill>
              <a:effectLst/>
              <a:latin typeface="+mn-lt"/>
              <a:ea typeface="+mn-ea"/>
              <a:cs typeface="+mn-cs"/>
            </a:rPr>
            <a:t>名と</a:t>
          </a:r>
          <a:r>
            <a:rPr lang="ja-JP" altLang="en-US" sz="1100" b="0" i="0" baseline="0">
              <a:solidFill>
                <a:schemeClr val="dk1"/>
              </a:solidFill>
              <a:effectLst/>
              <a:latin typeface="+mn-lt"/>
              <a:ea typeface="+mn-ea"/>
              <a:cs typeface="+mn-cs"/>
            </a:rPr>
            <a:t>減少したことが原因の一つと考えられ、基本給や</a:t>
          </a:r>
          <a:r>
            <a:rPr lang="ja-JP" altLang="ja-JP" sz="1100" b="0" i="0" baseline="0">
              <a:solidFill>
                <a:schemeClr val="dk1"/>
              </a:solidFill>
              <a:effectLst/>
              <a:latin typeface="+mn-lt"/>
              <a:ea typeface="+mn-ea"/>
              <a:cs typeface="+mn-cs"/>
            </a:rPr>
            <a:t>退職手当組合負担金</a:t>
          </a:r>
          <a:r>
            <a:rPr lang="ja-JP" altLang="en-US" sz="1100" b="0" i="0" baseline="0">
              <a:solidFill>
                <a:schemeClr val="dk1"/>
              </a:solidFill>
              <a:effectLst/>
              <a:latin typeface="+mn-lt"/>
              <a:ea typeface="+mn-ea"/>
              <a:cs typeface="+mn-cs"/>
            </a:rPr>
            <a:t>、時間外勤務手当等が</a:t>
          </a:r>
          <a:r>
            <a:rPr lang="ja-JP" altLang="ja-JP" sz="1100" b="0" i="0" baseline="0">
              <a:solidFill>
                <a:schemeClr val="dk1"/>
              </a:solidFill>
              <a:effectLst/>
              <a:latin typeface="+mn-lt"/>
              <a:ea typeface="+mn-ea"/>
              <a:cs typeface="+mn-cs"/>
            </a:rPr>
            <a:t>減少</a:t>
          </a:r>
          <a:r>
            <a:rPr lang="ja-JP" altLang="en-US" sz="1100" b="0" i="0" baseline="0">
              <a:solidFill>
                <a:schemeClr val="dk1"/>
              </a:solidFill>
              <a:effectLst/>
              <a:latin typeface="+mn-lt"/>
              <a:ea typeface="+mn-ea"/>
              <a:cs typeface="+mn-cs"/>
            </a:rPr>
            <a:t>している状況である</a:t>
          </a:r>
          <a:r>
            <a:rPr lang="ja-JP" altLang="ja-JP" sz="1100" b="0" i="0" baseline="0">
              <a:solidFill>
                <a:schemeClr val="dk1"/>
              </a:solidFill>
              <a:effectLst/>
              <a:latin typeface="+mn-lt"/>
              <a:ea typeface="+mn-ea"/>
              <a:cs typeface="+mn-cs"/>
            </a:rPr>
            <a:t>。</a:t>
          </a:r>
          <a:endParaRPr lang="ja-JP" altLang="ja-JP" sz="1400">
            <a:effectLst/>
          </a:endParaRPr>
        </a:p>
        <a:p>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今後も職員数の適正管理を行うとともに、</a:t>
          </a:r>
          <a:r>
            <a:rPr lang="ja-JP" altLang="ja-JP" sz="1100" b="0" i="0" baseline="0">
              <a:solidFill>
                <a:schemeClr val="dk1"/>
              </a:solidFill>
              <a:effectLst/>
              <a:latin typeface="+mn-lt"/>
              <a:ea typeface="+mn-ea"/>
              <a:cs typeface="+mn-cs"/>
            </a:rPr>
            <a:t>一般廃棄物処理業務や消防業務など一部事務組合で行っているものもあり、今後はこれらも含めた人件費関係経費全体について抑制を図</a:t>
          </a:r>
          <a:r>
            <a:rPr lang="ja-JP" altLang="en-US" sz="1100" b="0" i="0" baseline="0">
              <a:solidFill>
                <a:schemeClr val="dk1"/>
              </a:solidFill>
              <a:effectLst/>
              <a:latin typeface="+mn-lt"/>
              <a:ea typeface="+mn-ea"/>
              <a:cs typeface="+mn-cs"/>
            </a:rPr>
            <a:t>る必要がある。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19558</xdr:rowOff>
    </xdr:from>
    <xdr:to>
      <xdr:col>24</xdr:col>
      <xdr:colOff>25400</xdr:colOff>
      <xdr:row>41</xdr:row>
      <xdr:rowOff>152146</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6020308"/>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124223</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53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152146</xdr:rowOff>
    </xdr:from>
    <xdr:to>
      <xdr:col>24</xdr:col>
      <xdr:colOff>114300</xdr:colOff>
      <xdr:row>41</xdr:row>
      <xdr:rowOff>152146</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81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105935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63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19558</xdr:rowOff>
    </xdr:from>
    <xdr:to>
      <xdr:col>24</xdr:col>
      <xdr:colOff>114300</xdr:colOff>
      <xdr:row>35</xdr:row>
      <xdr:rowOff>19558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020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140716</xdr:rowOff>
    </xdr:from>
    <xdr:to>
      <xdr:col>24</xdr:col>
      <xdr:colOff>25400</xdr:colOff>
      <xdr:row>37</xdr:row>
      <xdr:rowOff>24130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312916"/>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130573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302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158496</xdr:rowOff>
    </xdr:from>
    <xdr:to>
      <xdr:col>24</xdr:col>
      <xdr:colOff>76200</xdr:colOff>
      <xdr:row>37</xdr:row>
      <xdr:rowOff>88646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24130</xdr:rowOff>
    </xdr:from>
    <xdr:to>
      <xdr:col>19</xdr:col>
      <xdr:colOff>187325</xdr:colOff>
      <xdr:row>37</xdr:row>
      <xdr:rowOff>42418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36778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149352</xdr:rowOff>
    </xdr:from>
    <xdr:to>
      <xdr:col>20</xdr:col>
      <xdr:colOff>38100</xdr:colOff>
      <xdr:row>37</xdr:row>
      <xdr:rowOff>79502</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64279</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407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19558</xdr:rowOff>
    </xdr:from>
    <xdr:to>
      <xdr:col>15</xdr:col>
      <xdr:colOff>98425</xdr:colOff>
      <xdr:row>37</xdr:row>
      <xdr:rowOff>42418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36320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135636</xdr:rowOff>
    </xdr:from>
    <xdr:to>
      <xdr:col>15</xdr:col>
      <xdr:colOff>149225</xdr:colOff>
      <xdr:row>37</xdr:row>
      <xdr:rowOff>65786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75963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159004</xdr:rowOff>
    </xdr:from>
    <xdr:to>
      <xdr:col>11</xdr:col>
      <xdr:colOff>9525</xdr:colOff>
      <xdr:row>37</xdr:row>
      <xdr:rowOff>19558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33120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131064</xdr:rowOff>
    </xdr:from>
    <xdr:to>
      <xdr:col>11</xdr:col>
      <xdr:colOff>60325</xdr:colOff>
      <xdr:row>37</xdr:row>
      <xdr:rowOff>61214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71391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53340</xdr:rowOff>
    </xdr:from>
    <xdr:to>
      <xdr:col>6</xdr:col>
      <xdr:colOff>171450</xdr:colOff>
      <xdr:row>36</xdr:row>
      <xdr:rowOff>154940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165117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89916</xdr:rowOff>
    </xdr:from>
    <xdr:to>
      <xdr:col>24</xdr:col>
      <xdr:colOff>76200</xdr:colOff>
      <xdr:row>37</xdr:row>
      <xdr:rowOff>20066</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106443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10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144780</xdr:rowOff>
    </xdr:from>
    <xdr:to>
      <xdr:col>20</xdr:col>
      <xdr:colOff>38100</xdr:colOff>
      <xdr:row>37</xdr:row>
      <xdr:rowOff>74930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85107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163068</xdr:rowOff>
    </xdr:from>
    <xdr:to>
      <xdr:col>15</xdr:col>
      <xdr:colOff>149225</xdr:colOff>
      <xdr:row>37</xdr:row>
      <xdr:rowOff>93218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77995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140208</xdr:rowOff>
    </xdr:from>
    <xdr:to>
      <xdr:col>11</xdr:col>
      <xdr:colOff>60325</xdr:colOff>
      <xdr:row>37</xdr:row>
      <xdr:rowOff>70358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55135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108204</xdr:rowOff>
    </xdr:from>
    <xdr:to>
      <xdr:col>6</xdr:col>
      <xdr:colOff>171450</xdr:colOff>
      <xdr:row>37</xdr:row>
      <xdr:rowOff>38354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23131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b="0" i="0" baseline="0">
              <a:solidFill>
                <a:schemeClr val="dk1"/>
              </a:solidFill>
              <a:effectLst/>
              <a:latin typeface="+mn-lt"/>
              <a:ea typeface="+mn-ea"/>
              <a:cs typeface="+mn-cs"/>
            </a:rPr>
            <a:t>　臨時職員賃金や各種電算委託料などが主なものであ</a:t>
          </a:r>
          <a:r>
            <a:rPr lang="ja-JP" altLang="en-US" sz="1100" b="0" i="0" baseline="0">
              <a:solidFill>
                <a:schemeClr val="dk1"/>
              </a:solidFill>
              <a:effectLst/>
              <a:latin typeface="+mn-lt"/>
              <a:ea typeface="+mn-ea"/>
              <a:cs typeface="+mn-cs"/>
            </a:rPr>
            <a:t>り、前年度から横ばいの状況である。</a:t>
          </a:r>
          <a:endParaRPr lang="ja-JP" altLang="ja-JP" sz="1400">
            <a:effectLst/>
          </a:endParaRPr>
        </a:p>
        <a:p>
          <a:pPr rtl="0"/>
          <a:r>
            <a:rPr lang="ja-JP" altLang="ja-JP" sz="1100" b="0" i="0" baseline="0">
              <a:solidFill>
                <a:schemeClr val="dk1"/>
              </a:solidFill>
              <a:effectLst/>
              <a:latin typeface="+mn-lt"/>
              <a:ea typeface="+mn-ea"/>
              <a:cs typeface="+mn-cs"/>
            </a:rPr>
            <a:t>　平成</a:t>
          </a:r>
          <a:r>
            <a:rPr lang="en-US" altLang="ja-JP" sz="1100" b="0" i="0" baseline="0">
              <a:solidFill>
                <a:schemeClr val="dk1"/>
              </a:solidFill>
              <a:effectLst/>
              <a:latin typeface="+mn-lt"/>
              <a:ea typeface="+mn-ea"/>
              <a:cs typeface="+mn-cs"/>
            </a:rPr>
            <a:t>30</a:t>
          </a:r>
          <a:r>
            <a:rPr lang="ja-JP" altLang="ja-JP" sz="1100" b="0" i="0" baseline="0">
              <a:solidFill>
                <a:schemeClr val="dk1"/>
              </a:solidFill>
              <a:effectLst/>
              <a:latin typeface="+mn-lt"/>
              <a:ea typeface="+mn-ea"/>
              <a:cs typeface="+mn-cs"/>
            </a:rPr>
            <a:t>年度</a:t>
          </a:r>
          <a:r>
            <a:rPr lang="ja-JP" altLang="en-US" sz="1100" b="0" i="0" baseline="0">
              <a:solidFill>
                <a:schemeClr val="dk1"/>
              </a:solidFill>
              <a:effectLst/>
              <a:latin typeface="+mn-lt"/>
              <a:ea typeface="+mn-ea"/>
              <a:cs typeface="+mn-cs"/>
            </a:rPr>
            <a:t>、令和元年度ともに公共施設の解体撤去に係る経費を計上しており、これらの臨時的経費は減少可能であるが、</a:t>
          </a:r>
          <a:r>
            <a:rPr lang="ja-JP" altLang="en-US" sz="1100">
              <a:solidFill>
                <a:schemeClr val="dk1"/>
              </a:solidFill>
              <a:effectLst/>
              <a:latin typeface="+mn-lt"/>
              <a:ea typeface="+mn-ea"/>
              <a:cs typeface="+mn-cs"/>
            </a:rPr>
            <a:t>一方で、電算委託料や光熱水費など経常経費は</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経費圧縮も限界にきている状況にあり、大幅な改善は期待できない</a:t>
          </a:r>
          <a:r>
            <a:rPr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45357</xdr:rowOff>
    </xdr:from>
    <xdr:to>
      <xdr:col>82</xdr:col>
      <xdr:colOff>107950</xdr:colOff>
      <xdr:row>21</xdr:row>
      <xdr:rowOff>124278</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102757"/>
          <a:ext cx="0" cy="1621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96355</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69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124278</xdr:rowOff>
    </xdr:from>
    <xdr:to>
      <xdr:col>82</xdr:col>
      <xdr:colOff>196850</xdr:colOff>
      <xdr:row>21</xdr:row>
      <xdr:rowOff>124278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2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131734</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846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45357</xdr:rowOff>
    </xdr:from>
    <xdr:to>
      <xdr:col>82</xdr:col>
      <xdr:colOff>196850</xdr:colOff>
      <xdr:row>12</xdr:row>
      <xdr:rowOff>45357</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102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75293</xdr:rowOff>
    </xdr:from>
    <xdr:to>
      <xdr:col>82</xdr:col>
      <xdr:colOff>107950</xdr:colOff>
      <xdr:row>15</xdr:row>
      <xdr:rowOff>75293</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6470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148970</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207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5443</xdr:rowOff>
    </xdr:from>
    <xdr:to>
      <xdr:col>82</xdr:col>
      <xdr:colOff>158750</xdr:colOff>
      <xdr:row>16</xdr:row>
      <xdr:rowOff>107043</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75293</xdr:rowOff>
    </xdr:from>
    <xdr:to>
      <xdr:col>78</xdr:col>
      <xdr:colOff>69850</xdr:colOff>
      <xdr:row>15</xdr:row>
      <xdr:rowOff>140607</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26470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166007</xdr:rowOff>
    </xdr:from>
    <xdr:to>
      <xdr:col>78</xdr:col>
      <xdr:colOff>120650</xdr:colOff>
      <xdr:row>16</xdr:row>
      <xdr:rowOff>96157</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80934</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824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53521</xdr:rowOff>
    </xdr:from>
    <xdr:to>
      <xdr:col>73</xdr:col>
      <xdr:colOff>180975</xdr:colOff>
      <xdr:row>15</xdr:row>
      <xdr:rowOff>140607</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625271"/>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111579</xdr:rowOff>
    </xdr:from>
    <xdr:to>
      <xdr:col>74</xdr:col>
      <xdr:colOff>31750</xdr:colOff>
      <xdr:row>16</xdr:row>
      <xdr:rowOff>41729</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68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26506</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769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94343</xdr:rowOff>
    </xdr:from>
    <xdr:to>
      <xdr:col>69</xdr:col>
      <xdr:colOff>92075</xdr:colOff>
      <xdr:row>15</xdr:row>
      <xdr:rowOff>53521</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494643"/>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68036</xdr:rowOff>
    </xdr:from>
    <xdr:to>
      <xdr:col>69</xdr:col>
      <xdr:colOff>142875</xdr:colOff>
      <xdr:row>15</xdr:row>
      <xdr:rowOff>169636</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63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154413</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72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46264</xdr:rowOff>
    </xdr:from>
    <xdr:to>
      <xdr:col>65</xdr:col>
      <xdr:colOff>53975</xdr:colOff>
      <xdr:row>15</xdr:row>
      <xdr:rowOff>147864</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61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132641</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704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24493</xdr:rowOff>
    </xdr:from>
    <xdr:to>
      <xdr:col>82</xdr:col>
      <xdr:colOff>158750</xdr:colOff>
      <xdr:row>15</xdr:row>
      <xdr:rowOff>126093</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59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41020</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44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24493</xdr:rowOff>
    </xdr:from>
    <xdr:to>
      <xdr:col>78</xdr:col>
      <xdr:colOff>120650</xdr:colOff>
      <xdr:row>15</xdr:row>
      <xdr:rowOff>126093</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59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136270</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365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89807</xdr:rowOff>
    </xdr:from>
    <xdr:to>
      <xdr:col>74</xdr:col>
      <xdr:colOff>31750</xdr:colOff>
      <xdr:row>16</xdr:row>
      <xdr:rowOff>19957</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66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30134</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43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2721</xdr:rowOff>
    </xdr:from>
    <xdr:to>
      <xdr:col>69</xdr:col>
      <xdr:colOff>142875</xdr:colOff>
      <xdr:row>15</xdr:row>
      <xdr:rowOff>104321</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57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114498</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343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43543</xdr:rowOff>
    </xdr:from>
    <xdr:to>
      <xdr:col>65</xdr:col>
      <xdr:colOff>53975</xdr:colOff>
      <xdr:row>14</xdr:row>
      <xdr:rowOff>145143</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44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155320</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21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児童数の減少に伴い児童手当給付金が減少している一方で、幼児教育保育の無償化により</a:t>
          </a:r>
          <a:r>
            <a:rPr lang="ja-JP" altLang="ja-JP" sz="1100" b="0" i="0" baseline="0">
              <a:solidFill>
                <a:schemeClr val="dk1"/>
              </a:solidFill>
              <a:effectLst/>
              <a:latin typeface="+mn-lt"/>
              <a:ea typeface="+mn-ea"/>
              <a:cs typeface="+mn-cs"/>
            </a:rPr>
            <a:t>私立認定こども園運営費の</a:t>
          </a:r>
          <a:r>
            <a:rPr lang="ja-JP" altLang="en-US" sz="1100" b="0" i="0" baseline="0">
              <a:solidFill>
                <a:schemeClr val="dk1"/>
              </a:solidFill>
              <a:effectLst/>
              <a:latin typeface="+mn-lt"/>
              <a:ea typeface="+mn-ea"/>
              <a:cs typeface="+mn-cs"/>
            </a:rPr>
            <a:t>増加</a:t>
          </a:r>
          <a:r>
            <a:rPr lang="ja-JP" altLang="ja-JP" sz="1100" b="0" i="0" baseline="0">
              <a:solidFill>
                <a:schemeClr val="dk1"/>
              </a:solidFill>
              <a:effectLst/>
              <a:latin typeface="+mn-lt"/>
              <a:ea typeface="+mn-ea"/>
              <a:cs typeface="+mn-cs"/>
            </a:rPr>
            <a:t>や障害者自立支援事業の給付費</a:t>
          </a:r>
          <a:r>
            <a:rPr lang="ja-JP" altLang="en-US" sz="1100" b="0" i="0" baseline="0">
              <a:solidFill>
                <a:schemeClr val="dk1"/>
              </a:solidFill>
              <a:effectLst/>
              <a:latin typeface="+mn-lt"/>
              <a:ea typeface="+mn-ea"/>
              <a:cs typeface="+mn-cs"/>
            </a:rPr>
            <a:t>が</a:t>
          </a:r>
          <a:r>
            <a:rPr lang="ja-JP" altLang="ja-JP" sz="1100" b="0" i="0" baseline="0">
              <a:solidFill>
                <a:schemeClr val="dk1"/>
              </a:solidFill>
              <a:effectLst/>
              <a:latin typeface="+mn-lt"/>
              <a:ea typeface="+mn-ea"/>
              <a:cs typeface="+mn-cs"/>
            </a:rPr>
            <a:t>増加</a:t>
          </a:r>
          <a:r>
            <a:rPr lang="ja-JP" altLang="en-US" sz="1100" b="0" i="0" baseline="0">
              <a:solidFill>
                <a:schemeClr val="dk1"/>
              </a:solidFill>
              <a:effectLst/>
              <a:latin typeface="+mn-lt"/>
              <a:ea typeface="+mn-ea"/>
              <a:cs typeface="+mn-cs"/>
            </a:rPr>
            <a:t>している</a:t>
          </a:r>
          <a:r>
            <a:rPr lang="ja-JP" altLang="ja-JP" sz="1100" b="0" i="0" baseline="0">
              <a:solidFill>
                <a:schemeClr val="dk1"/>
              </a:solidFill>
              <a:effectLst/>
              <a:latin typeface="+mn-lt"/>
              <a:ea typeface="+mn-ea"/>
              <a:cs typeface="+mn-cs"/>
            </a:rPr>
            <a:t>。</a:t>
          </a:r>
          <a:endParaRPr lang="ja-JP" altLang="ja-JP" sz="1400">
            <a:effectLst/>
          </a:endParaRPr>
        </a:p>
        <a:p>
          <a:pPr rtl="0"/>
          <a:r>
            <a:rPr lang="ja-JP" altLang="ja-JP" sz="1100" b="0" i="0" baseline="0">
              <a:solidFill>
                <a:schemeClr val="dk1"/>
              </a:solidFill>
              <a:effectLst/>
              <a:latin typeface="+mn-lt"/>
              <a:ea typeface="+mn-ea"/>
              <a:cs typeface="+mn-cs"/>
            </a:rPr>
            <a:t>　類似団体平均は若干下回っているものの、今後も財政運営への負担を軽減できるよう、新たな魅力づくり、地場産業の活性化など、財政基盤の強化に努める。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1" name="扶助費グラフ枠">
          <a:extLst>
            <a:ext uri="{FF2B5EF4-FFF2-40B4-BE49-F238E27FC236}">
              <a16:creationId xmlns:a16="http://schemas.microsoft.com/office/drawing/2014/main" id="{00000000-0008-0000-0400-0000B5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63500</xdr:rowOff>
    </xdr:from>
    <xdr:to>
      <xdr:col>24</xdr:col>
      <xdr:colOff>25400</xdr:colOff>
      <xdr:row>61</xdr:row>
      <xdr:rowOff>158750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flipV="1">
          <a:off x="4826000" y="93218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130827</xdr:rowOff>
    </xdr:from>
    <xdr:ext cx="762000" cy="259045"/>
    <xdr:sp macro="" textlink="">
      <xdr:nvSpPr>
        <xdr:cNvPr id="183" name="扶助費最小値テキスト">
          <a:extLst>
            <a:ext uri="{FF2B5EF4-FFF2-40B4-BE49-F238E27FC236}">
              <a16:creationId xmlns:a16="http://schemas.microsoft.com/office/drawing/2014/main" id="{00000000-0008-0000-0400-0000B7000000}"/>
            </a:ext>
          </a:extLst>
        </xdr:cNvPr>
        <xdr:cNvSpPr txBox="1"/>
      </xdr:nvSpPr>
      <xdr:spPr>
        <a:xfrm>
          <a:off x="49149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158750</xdr:rowOff>
    </xdr:from>
    <xdr:to>
      <xdr:col>24</xdr:col>
      <xdr:colOff>114300</xdr:colOff>
      <xdr:row>61</xdr:row>
      <xdr:rowOff>158750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1061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149877</xdr:rowOff>
    </xdr:from>
    <xdr:ext cx="762000" cy="259045"/>
    <xdr:sp macro="" textlink="">
      <xdr:nvSpPr>
        <xdr:cNvPr id="185" name="扶助費最大値テキスト">
          <a:extLst>
            <a:ext uri="{FF2B5EF4-FFF2-40B4-BE49-F238E27FC236}">
              <a16:creationId xmlns:a16="http://schemas.microsoft.com/office/drawing/2014/main" id="{00000000-0008-0000-0400-0000B9000000}"/>
            </a:ext>
          </a:extLst>
        </xdr:cNvPr>
        <xdr:cNvSpPr txBox="1"/>
      </xdr:nvSpPr>
      <xdr:spPr>
        <a:xfrm>
          <a:off x="49149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63500</xdr:rowOff>
    </xdr:from>
    <xdr:to>
      <xdr:col>24</xdr:col>
      <xdr:colOff>114300</xdr:colOff>
      <xdr:row>54</xdr:row>
      <xdr:rowOff>63500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4737100" y="932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107950</xdr:rowOff>
    </xdr:from>
    <xdr:to>
      <xdr:col>24</xdr:col>
      <xdr:colOff>25400</xdr:colOff>
      <xdr:row>57</xdr:row>
      <xdr:rowOff>120650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987800" y="98806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92727</xdr:rowOff>
    </xdr:from>
    <xdr:ext cx="762000" cy="259045"/>
    <xdr:sp macro="" textlink="">
      <xdr:nvSpPr>
        <xdr:cNvPr id="188" name="扶助費平均値テキスト">
          <a:extLst>
            <a:ext uri="{FF2B5EF4-FFF2-40B4-BE49-F238E27FC236}">
              <a16:creationId xmlns:a16="http://schemas.microsoft.com/office/drawing/2014/main" id="{00000000-0008-0000-0400-0000BC000000}"/>
            </a:ext>
          </a:extLst>
        </xdr:cNvPr>
        <xdr:cNvSpPr txBox="1"/>
      </xdr:nvSpPr>
      <xdr:spPr>
        <a:xfrm>
          <a:off x="4914900" y="9865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120650</xdr:rowOff>
    </xdr:from>
    <xdr:to>
      <xdr:col>24</xdr:col>
      <xdr:colOff>76200</xdr:colOff>
      <xdr:row>58</xdr:row>
      <xdr:rowOff>50800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47752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82550</xdr:rowOff>
    </xdr:from>
    <xdr:to>
      <xdr:col>19</xdr:col>
      <xdr:colOff>187325</xdr:colOff>
      <xdr:row>57</xdr:row>
      <xdr:rowOff>120650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098800" y="9855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95250</xdr:rowOff>
    </xdr:from>
    <xdr:to>
      <xdr:col>20</xdr:col>
      <xdr:colOff>38100</xdr:colOff>
      <xdr:row>58</xdr:row>
      <xdr:rowOff>25400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937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10177</xdr:rowOff>
    </xdr:from>
    <xdr:ext cx="7366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3606800" y="995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44450</xdr:rowOff>
    </xdr:from>
    <xdr:to>
      <xdr:col>15</xdr:col>
      <xdr:colOff>98425</xdr:colOff>
      <xdr:row>57</xdr:row>
      <xdr:rowOff>82550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2209800" y="9817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95250</xdr:rowOff>
    </xdr:from>
    <xdr:to>
      <xdr:col>15</xdr:col>
      <xdr:colOff>149225</xdr:colOff>
      <xdr:row>58</xdr:row>
      <xdr:rowOff>25400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048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10177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2717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19050</xdr:rowOff>
    </xdr:from>
    <xdr:to>
      <xdr:col>11</xdr:col>
      <xdr:colOff>9525</xdr:colOff>
      <xdr:row>57</xdr:row>
      <xdr:rowOff>44450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1320800" y="97917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57150</xdr:rowOff>
    </xdr:from>
    <xdr:to>
      <xdr:col>11</xdr:col>
      <xdr:colOff>60325</xdr:colOff>
      <xdr:row>57</xdr:row>
      <xdr:rowOff>158750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2159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143527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1828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101600</xdr:rowOff>
    </xdr:from>
    <xdr:to>
      <xdr:col>6</xdr:col>
      <xdr:colOff>171450</xdr:colOff>
      <xdr:row>57</xdr:row>
      <xdr:rowOff>31750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1270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41927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939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57150</xdr:rowOff>
    </xdr:from>
    <xdr:to>
      <xdr:col>24</xdr:col>
      <xdr:colOff>76200</xdr:colOff>
      <xdr:row>57</xdr:row>
      <xdr:rowOff>158750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47752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73677</xdr:rowOff>
    </xdr:from>
    <xdr:ext cx="762000" cy="259045"/>
    <xdr:sp macro="" textlink="">
      <xdr:nvSpPr>
        <xdr:cNvPr id="207" name="扶助費該当値テキスト">
          <a:extLst>
            <a:ext uri="{FF2B5EF4-FFF2-40B4-BE49-F238E27FC236}">
              <a16:creationId xmlns:a16="http://schemas.microsoft.com/office/drawing/2014/main" id="{00000000-0008-0000-0400-0000CF000000}"/>
            </a:ext>
          </a:extLst>
        </xdr:cNvPr>
        <xdr:cNvSpPr txBox="1"/>
      </xdr:nvSpPr>
      <xdr:spPr>
        <a:xfrm>
          <a:off x="49149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69850</xdr:rowOff>
    </xdr:from>
    <xdr:to>
      <xdr:col>20</xdr:col>
      <xdr:colOff>38100</xdr:colOff>
      <xdr:row>58</xdr:row>
      <xdr:rowOff>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937000" y="984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10177</xdr:rowOff>
    </xdr:from>
    <xdr:ext cx="7366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3606800" y="961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31750</xdr:rowOff>
    </xdr:from>
    <xdr:to>
      <xdr:col>15</xdr:col>
      <xdr:colOff>149225</xdr:colOff>
      <xdr:row>57</xdr:row>
      <xdr:rowOff>133350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3048000" y="98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143527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2717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165100</xdr:rowOff>
    </xdr:from>
    <xdr:to>
      <xdr:col>11</xdr:col>
      <xdr:colOff>60325</xdr:colOff>
      <xdr:row>57</xdr:row>
      <xdr:rowOff>95250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2159000" y="97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105427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1828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139700</xdr:rowOff>
    </xdr:from>
    <xdr:to>
      <xdr:col>6</xdr:col>
      <xdr:colOff>171450</xdr:colOff>
      <xdr:row>57</xdr:row>
      <xdr:rowOff>69850</xdr:rowOff>
    </xdr:to>
    <xdr:sp macro="" textlink="">
      <xdr:nvSpPr>
        <xdr:cNvPr id="214" name="楕円 213">
          <a:extLst>
            <a:ext uri="{FF2B5EF4-FFF2-40B4-BE49-F238E27FC236}">
              <a16:creationId xmlns:a16="http://schemas.microsoft.com/office/drawing/2014/main" id="{00000000-0008-0000-0400-0000D6000000}"/>
            </a:ext>
          </a:extLst>
        </xdr:cNvPr>
        <xdr:cNvSpPr/>
      </xdr:nvSpPr>
      <xdr:spPr>
        <a:xfrm>
          <a:off x="12700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54627</xdr:rowOff>
    </xdr:from>
    <xdr:ext cx="762000" cy="259045"/>
    <xdr:sp macro="" textlink="">
      <xdr:nvSpPr>
        <xdr:cNvPr id="215" name="テキスト ボックス 214">
          <a:extLst>
            <a:ext uri="{FF2B5EF4-FFF2-40B4-BE49-F238E27FC236}">
              <a16:creationId xmlns:a16="http://schemas.microsoft.com/office/drawing/2014/main" id="{00000000-0008-0000-0400-0000D7000000}"/>
            </a:ext>
          </a:extLst>
        </xdr:cNvPr>
        <xdr:cNvSpPr txBox="1"/>
      </xdr:nvSpPr>
      <xdr:spPr>
        <a:xfrm>
          <a:off x="9398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前年度とほぼ同値であり、類似団体平均と同値となっている。一方で、</a:t>
          </a:r>
          <a:r>
            <a:rPr lang="ja-JP" altLang="ja-JP" sz="1100" b="0" i="0" baseline="0">
              <a:solidFill>
                <a:schemeClr val="dk1"/>
              </a:solidFill>
              <a:effectLst/>
              <a:latin typeface="+mn-lt"/>
              <a:ea typeface="+mn-ea"/>
              <a:cs typeface="+mn-cs"/>
            </a:rPr>
            <a:t>国民健康保険特別会計や介護保険事業特別会計に対する繰出金が、給付費の伸びにより増額となっており、引き続き健康維持・介護予防などの実施により、社会保障費の抑制に努める必要がある。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7" name="その他グラフ枠">
          <a:extLst>
            <a:ext uri="{FF2B5EF4-FFF2-40B4-BE49-F238E27FC236}">
              <a16:creationId xmlns:a16="http://schemas.microsoft.com/office/drawing/2014/main" id="{00000000-0008-0000-0400-0000ED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115570</xdr:rowOff>
    </xdr:from>
    <xdr:to>
      <xdr:col>82</xdr:col>
      <xdr:colOff>107950</xdr:colOff>
      <xdr:row>61</xdr:row>
      <xdr:rowOff>64135</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flipV="1">
          <a:off x="16510000" y="9373870"/>
          <a:ext cx="0" cy="1148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36212</xdr:rowOff>
    </xdr:from>
    <xdr:ext cx="762000" cy="259045"/>
    <xdr:sp macro="" textlink="">
      <xdr:nvSpPr>
        <xdr:cNvPr id="239" name="その他最小値テキスト">
          <a:extLst>
            <a:ext uri="{FF2B5EF4-FFF2-40B4-BE49-F238E27FC236}">
              <a16:creationId xmlns:a16="http://schemas.microsoft.com/office/drawing/2014/main" id="{00000000-0008-0000-0400-0000EF000000}"/>
            </a:ext>
          </a:extLst>
        </xdr:cNvPr>
        <xdr:cNvSpPr txBox="1"/>
      </xdr:nvSpPr>
      <xdr:spPr>
        <a:xfrm>
          <a:off x="16598900" y="1049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64135</xdr:rowOff>
    </xdr:from>
    <xdr:to>
      <xdr:col>82</xdr:col>
      <xdr:colOff>196850</xdr:colOff>
      <xdr:row>61</xdr:row>
      <xdr:rowOff>64135</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6421100" y="10522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30497</xdr:rowOff>
    </xdr:from>
    <xdr:ext cx="762000" cy="259045"/>
    <xdr:sp macro="" textlink="">
      <xdr:nvSpPr>
        <xdr:cNvPr id="241" name="その他最大値テキスト">
          <a:extLst>
            <a:ext uri="{FF2B5EF4-FFF2-40B4-BE49-F238E27FC236}">
              <a16:creationId xmlns:a16="http://schemas.microsoft.com/office/drawing/2014/main" id="{00000000-0008-0000-0400-0000F1000000}"/>
            </a:ext>
          </a:extLst>
        </xdr:cNvPr>
        <xdr:cNvSpPr txBox="1"/>
      </xdr:nvSpPr>
      <xdr:spPr>
        <a:xfrm>
          <a:off x="16598900" y="9117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115570</xdr:rowOff>
    </xdr:from>
    <xdr:to>
      <xdr:col>82</xdr:col>
      <xdr:colOff>196850</xdr:colOff>
      <xdr:row>54</xdr:row>
      <xdr:rowOff>115570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937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92710</xdr:rowOff>
    </xdr:from>
    <xdr:to>
      <xdr:col>82</xdr:col>
      <xdr:colOff>107950</xdr:colOff>
      <xdr:row>58</xdr:row>
      <xdr:rowOff>98425</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5671800" y="1003681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64152</xdr:rowOff>
    </xdr:from>
    <xdr:ext cx="762000" cy="259045"/>
    <xdr:sp macro="" textlink="">
      <xdr:nvSpPr>
        <xdr:cNvPr id="244" name="その他平均値テキスト">
          <a:extLst>
            <a:ext uri="{FF2B5EF4-FFF2-40B4-BE49-F238E27FC236}">
              <a16:creationId xmlns:a16="http://schemas.microsoft.com/office/drawing/2014/main" id="{00000000-0008-0000-0400-0000F4000000}"/>
            </a:ext>
          </a:extLst>
        </xdr:cNvPr>
        <xdr:cNvSpPr txBox="1"/>
      </xdr:nvSpPr>
      <xdr:spPr>
        <a:xfrm>
          <a:off x="16598900" y="98368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47625</xdr:rowOff>
    </xdr:from>
    <xdr:to>
      <xdr:col>82</xdr:col>
      <xdr:colOff>158750</xdr:colOff>
      <xdr:row>58</xdr:row>
      <xdr:rowOff>149225</xdr:rowOff>
    </xdr:to>
    <xdr:sp macro="" textlink="">
      <xdr:nvSpPr>
        <xdr:cNvPr id="245" name="フローチャート: 判断 244">
          <a:extLst>
            <a:ext uri="{FF2B5EF4-FFF2-40B4-BE49-F238E27FC236}">
              <a16:creationId xmlns:a16="http://schemas.microsoft.com/office/drawing/2014/main" id="{00000000-0008-0000-0400-0000F5000000}"/>
            </a:ext>
          </a:extLst>
        </xdr:cNvPr>
        <xdr:cNvSpPr/>
      </xdr:nvSpPr>
      <xdr:spPr>
        <a:xfrm>
          <a:off x="16459200" y="999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92710</xdr:rowOff>
    </xdr:from>
    <xdr:to>
      <xdr:col>78</xdr:col>
      <xdr:colOff>69850</xdr:colOff>
      <xdr:row>58</xdr:row>
      <xdr:rowOff>115570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4782800" y="1003681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59055</xdr:rowOff>
    </xdr:from>
    <xdr:to>
      <xdr:col>78</xdr:col>
      <xdr:colOff>120650</xdr:colOff>
      <xdr:row>58</xdr:row>
      <xdr:rowOff>160655</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5621000" y="1000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145432</xdr:rowOff>
    </xdr:from>
    <xdr:ext cx="7366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5290800" y="100895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115570</xdr:rowOff>
    </xdr:from>
    <xdr:to>
      <xdr:col>73</xdr:col>
      <xdr:colOff>180975</xdr:colOff>
      <xdr:row>58</xdr:row>
      <xdr:rowOff>115570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3893800" y="100596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76200</xdr:rowOff>
    </xdr:from>
    <xdr:to>
      <xdr:col>74</xdr:col>
      <xdr:colOff>31750</xdr:colOff>
      <xdr:row>59</xdr:row>
      <xdr:rowOff>6350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4732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162577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4401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115570</xdr:rowOff>
    </xdr:from>
    <xdr:to>
      <xdr:col>69</xdr:col>
      <xdr:colOff>92075</xdr:colOff>
      <xdr:row>58</xdr:row>
      <xdr:rowOff>115570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3004800" y="100596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64770</xdr:rowOff>
    </xdr:from>
    <xdr:to>
      <xdr:col>69</xdr:col>
      <xdr:colOff>142875</xdr:colOff>
      <xdr:row>58</xdr:row>
      <xdr:rowOff>166370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3843000" y="1000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5097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3512800" y="977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110490</xdr:rowOff>
    </xdr:from>
    <xdr:to>
      <xdr:col>65</xdr:col>
      <xdr:colOff>53975</xdr:colOff>
      <xdr:row>59</xdr:row>
      <xdr:rowOff>40640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2954000" y="10054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25417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2623800" y="10140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47625</xdr:rowOff>
    </xdr:from>
    <xdr:to>
      <xdr:col>82</xdr:col>
      <xdr:colOff>158750</xdr:colOff>
      <xdr:row>58</xdr:row>
      <xdr:rowOff>149225</xdr:rowOff>
    </xdr:to>
    <xdr:sp macro="" textlink="">
      <xdr:nvSpPr>
        <xdr:cNvPr id="262" name="楕円 261">
          <a:extLst>
            <a:ext uri="{FF2B5EF4-FFF2-40B4-BE49-F238E27FC236}">
              <a16:creationId xmlns:a16="http://schemas.microsoft.com/office/drawing/2014/main" id="{00000000-0008-0000-0400-000006010000}"/>
            </a:ext>
          </a:extLst>
        </xdr:cNvPr>
        <xdr:cNvSpPr/>
      </xdr:nvSpPr>
      <xdr:spPr>
        <a:xfrm>
          <a:off x="16459200" y="999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19702</xdr:rowOff>
    </xdr:from>
    <xdr:ext cx="762000" cy="259045"/>
    <xdr:sp macro="" textlink="">
      <xdr:nvSpPr>
        <xdr:cNvPr id="263" name="その他該当値テキスト">
          <a:extLst>
            <a:ext uri="{FF2B5EF4-FFF2-40B4-BE49-F238E27FC236}">
              <a16:creationId xmlns:a16="http://schemas.microsoft.com/office/drawing/2014/main" id="{00000000-0008-0000-0400-000007010000}"/>
            </a:ext>
          </a:extLst>
        </xdr:cNvPr>
        <xdr:cNvSpPr txBox="1"/>
      </xdr:nvSpPr>
      <xdr:spPr>
        <a:xfrm>
          <a:off x="16598900" y="9963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41910</xdr:rowOff>
    </xdr:from>
    <xdr:to>
      <xdr:col>78</xdr:col>
      <xdr:colOff>120650</xdr:colOff>
      <xdr:row>58</xdr:row>
      <xdr:rowOff>143510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5621000" y="998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153687</xdr:rowOff>
    </xdr:from>
    <xdr:ext cx="7366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5290800" y="9754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64770</xdr:rowOff>
    </xdr:from>
    <xdr:to>
      <xdr:col>74</xdr:col>
      <xdr:colOff>31750</xdr:colOff>
      <xdr:row>58</xdr:row>
      <xdr:rowOff>166370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4732000" y="10008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5097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401800" y="977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64770</xdr:rowOff>
    </xdr:from>
    <xdr:to>
      <xdr:col>69</xdr:col>
      <xdr:colOff>142875</xdr:colOff>
      <xdr:row>58</xdr:row>
      <xdr:rowOff>166370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3843000" y="10008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151147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3512800" y="10095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64770</xdr:rowOff>
    </xdr:from>
    <xdr:to>
      <xdr:col>65</xdr:col>
      <xdr:colOff>53975</xdr:colOff>
      <xdr:row>58</xdr:row>
      <xdr:rowOff>166370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2954000" y="10008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5097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623800" y="977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30</a:t>
          </a:r>
          <a:r>
            <a:rPr lang="ja-JP" altLang="en-US" sz="1100" b="0" i="0" baseline="0">
              <a:solidFill>
                <a:schemeClr val="dk1"/>
              </a:solidFill>
              <a:effectLst/>
              <a:latin typeface="+mn-lt"/>
              <a:ea typeface="+mn-ea"/>
              <a:cs typeface="+mn-cs"/>
            </a:rPr>
            <a:t>年度と比較し</a:t>
          </a:r>
          <a:r>
            <a:rPr lang="en-US" altLang="ja-JP" sz="1100" b="0" i="0" baseline="0">
              <a:solidFill>
                <a:schemeClr val="dk1"/>
              </a:solidFill>
              <a:effectLst/>
              <a:latin typeface="+mn-lt"/>
              <a:ea typeface="+mn-ea"/>
              <a:cs typeface="+mn-cs"/>
            </a:rPr>
            <a:t>2.4</a:t>
          </a:r>
          <a:r>
            <a:rPr lang="ja-JP" altLang="en-US" sz="1100" b="0" i="0" baseline="0">
              <a:solidFill>
                <a:schemeClr val="dk1"/>
              </a:solidFill>
              <a:effectLst/>
              <a:latin typeface="+mn-lt"/>
              <a:ea typeface="+mn-ea"/>
              <a:cs typeface="+mn-cs"/>
            </a:rPr>
            <a:t>ポイント改善しているものの、依然として県平均、類似団体平均から大きくかけ離れた数値となっている。</a:t>
          </a:r>
          <a:endParaRPr lang="en-US" altLang="ja-JP" sz="1100" b="0" i="0" baseline="0">
            <a:solidFill>
              <a:schemeClr val="dk1"/>
            </a:solidFill>
            <a:effectLst/>
            <a:latin typeface="+mn-lt"/>
            <a:ea typeface="+mn-ea"/>
            <a:cs typeface="+mn-cs"/>
          </a:endParaRPr>
        </a:p>
        <a:p>
          <a:pPr rtl="0" fontAlgn="base"/>
          <a:r>
            <a:rPr lang="ja-JP" altLang="en-US" sz="1100" b="0" i="0" baseline="0">
              <a:solidFill>
                <a:schemeClr val="dk1"/>
              </a:solidFill>
              <a:effectLst/>
              <a:latin typeface="+mn-lt"/>
              <a:ea typeface="+mn-ea"/>
              <a:cs typeface="+mn-cs"/>
            </a:rPr>
            <a:t>　本町で</a:t>
          </a:r>
          <a:r>
            <a:rPr lang="ja-JP" altLang="ja-JP" sz="1100" b="0" i="0" baseline="0">
              <a:solidFill>
                <a:schemeClr val="dk1"/>
              </a:solidFill>
              <a:effectLst/>
              <a:latin typeface="+mn-lt"/>
              <a:ea typeface="+mn-ea"/>
              <a:cs typeface="+mn-cs"/>
            </a:rPr>
            <a:t>割合として大きく占めている経費は、病院事業会計に対する負担金等である</a:t>
          </a:r>
          <a:r>
            <a:rPr lang="ja-JP" altLang="en-US" sz="1100" b="0" i="0" baseline="0">
              <a:solidFill>
                <a:schemeClr val="dk1"/>
              </a:solidFill>
              <a:effectLst/>
              <a:latin typeface="+mn-lt"/>
              <a:ea typeface="+mn-ea"/>
              <a:cs typeface="+mn-cs"/>
            </a:rPr>
            <a:t>が、病院事業会計に対する負担金等は令和元年度から見直しを行ったところであり、これは、若干改善した要因である。</a:t>
          </a:r>
          <a:endParaRPr lang="en-US" altLang="ja-JP" sz="1100" b="0" i="0" baseline="0">
            <a:solidFill>
              <a:schemeClr val="dk1"/>
            </a:solidFill>
            <a:effectLst/>
            <a:latin typeface="+mn-lt"/>
            <a:ea typeface="+mn-ea"/>
            <a:cs typeface="+mn-cs"/>
          </a:endParaRPr>
        </a:p>
        <a:p>
          <a:pPr rtl="0" fontAlgn="base"/>
          <a:r>
            <a:rPr lang="ja-JP" altLang="en-US" sz="1100" b="0" i="0" baseline="0">
              <a:solidFill>
                <a:schemeClr val="dk1"/>
              </a:solidFill>
              <a:effectLst/>
              <a:latin typeface="+mn-lt"/>
              <a:ea typeface="+mn-ea"/>
              <a:cs typeface="+mn-cs"/>
            </a:rPr>
            <a:t>　今後は、単独補助事業の見直しなど、財政運営への負担を軽減するよう努めていく必要がある。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4" name="直線コネクタ 283">
          <a:extLst>
            <a:ext uri="{FF2B5EF4-FFF2-40B4-BE49-F238E27FC236}">
              <a16:creationId xmlns:a16="http://schemas.microsoft.com/office/drawing/2014/main" id="{00000000-0008-0000-0400-00001C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5" name="補助費等グラフ枠">
          <a:extLst>
            <a:ext uri="{FF2B5EF4-FFF2-40B4-BE49-F238E27FC236}">
              <a16:creationId xmlns:a16="http://schemas.microsoft.com/office/drawing/2014/main" id="{00000000-0008-0000-0400-000027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127000</xdr:rowOff>
    </xdr:from>
    <xdr:to>
      <xdr:col>82</xdr:col>
      <xdr:colOff>107950</xdr:colOff>
      <xdr:row>40</xdr:row>
      <xdr:rowOff>94996</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flipV="1">
          <a:off x="16510000" y="5956300"/>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67073</xdr:rowOff>
    </xdr:from>
    <xdr:ext cx="762000" cy="259045"/>
    <xdr:sp macro="" textlink="">
      <xdr:nvSpPr>
        <xdr:cNvPr id="297" name="補助費等最小値テキスト">
          <a:extLst>
            <a:ext uri="{FF2B5EF4-FFF2-40B4-BE49-F238E27FC236}">
              <a16:creationId xmlns:a16="http://schemas.microsoft.com/office/drawing/2014/main" id="{00000000-0008-0000-0400-000029010000}"/>
            </a:ext>
          </a:extLst>
        </xdr:cNvPr>
        <xdr:cNvSpPr txBox="1"/>
      </xdr:nvSpPr>
      <xdr:spPr>
        <a:xfrm>
          <a:off x="16598900" y="692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94996</xdr:rowOff>
    </xdr:from>
    <xdr:to>
      <xdr:col>82</xdr:col>
      <xdr:colOff>196850</xdr:colOff>
      <xdr:row>40</xdr:row>
      <xdr:rowOff>94996</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6421100" y="695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41927</xdr:rowOff>
    </xdr:from>
    <xdr:ext cx="762000" cy="259045"/>
    <xdr:sp macro="" textlink="">
      <xdr:nvSpPr>
        <xdr:cNvPr id="299" name="補助費等最大値テキスト">
          <a:extLst>
            <a:ext uri="{FF2B5EF4-FFF2-40B4-BE49-F238E27FC236}">
              <a16:creationId xmlns:a16="http://schemas.microsoft.com/office/drawing/2014/main" id="{00000000-0008-0000-0400-00002B010000}"/>
            </a:ext>
          </a:extLst>
        </xdr:cNvPr>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127000</xdr:rowOff>
    </xdr:from>
    <xdr:to>
      <xdr:col>82</xdr:col>
      <xdr:colOff>196850</xdr:colOff>
      <xdr:row>34</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78994</xdr:rowOff>
    </xdr:from>
    <xdr:to>
      <xdr:col>82</xdr:col>
      <xdr:colOff>107950</xdr:colOff>
      <xdr:row>40</xdr:row>
      <xdr:rowOff>17272</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flipV="1">
          <a:off x="15671800" y="6765544"/>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72153</xdr:rowOff>
    </xdr:from>
    <xdr:ext cx="762000" cy="259045"/>
    <xdr:sp macro="" textlink="">
      <xdr:nvSpPr>
        <xdr:cNvPr id="302" name="補助費等平均値テキスト">
          <a:extLst>
            <a:ext uri="{FF2B5EF4-FFF2-40B4-BE49-F238E27FC236}">
              <a16:creationId xmlns:a16="http://schemas.microsoft.com/office/drawing/2014/main" id="{00000000-0008-0000-0400-00002E010000}"/>
            </a:ext>
          </a:extLst>
        </xdr:cNvPr>
        <xdr:cNvSpPr txBox="1"/>
      </xdr:nvSpPr>
      <xdr:spPr>
        <a:xfrm>
          <a:off x="16598900" y="62443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55626</xdr:rowOff>
    </xdr:from>
    <xdr:to>
      <xdr:col>82</xdr:col>
      <xdr:colOff>158750</xdr:colOff>
      <xdr:row>37</xdr:row>
      <xdr:rowOff>157226</xdr:rowOff>
    </xdr:to>
    <xdr:sp macro="" textlink="">
      <xdr:nvSpPr>
        <xdr:cNvPr id="303" name="フローチャート: 判断 302">
          <a:extLst>
            <a:ext uri="{FF2B5EF4-FFF2-40B4-BE49-F238E27FC236}">
              <a16:creationId xmlns:a16="http://schemas.microsoft.com/office/drawing/2014/main" id="{00000000-0008-0000-0400-00002F010000}"/>
            </a:ext>
          </a:extLst>
        </xdr:cNvPr>
        <xdr:cNvSpPr/>
      </xdr:nvSpPr>
      <xdr:spPr>
        <a:xfrm>
          <a:off x="16459200" y="639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69850</xdr:rowOff>
    </xdr:from>
    <xdr:to>
      <xdr:col>78</xdr:col>
      <xdr:colOff>69850</xdr:colOff>
      <xdr:row>40</xdr:row>
      <xdr:rowOff>17272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4782800" y="6756400"/>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23622</xdr:rowOff>
    </xdr:from>
    <xdr:to>
      <xdr:col>78</xdr:col>
      <xdr:colOff>120650</xdr:colOff>
      <xdr:row>37</xdr:row>
      <xdr:rowOff>125222</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5621000" y="6367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135399</xdr:rowOff>
    </xdr:from>
    <xdr:ext cx="736600" cy="259045"/>
    <xdr:sp macro="" textlink="">
      <xdr:nvSpPr>
        <xdr:cNvPr id="306" name="テキスト ボックス 305">
          <a:extLst>
            <a:ext uri="{FF2B5EF4-FFF2-40B4-BE49-F238E27FC236}">
              <a16:creationId xmlns:a16="http://schemas.microsoft.com/office/drawing/2014/main" id="{00000000-0008-0000-0400-000032010000}"/>
            </a:ext>
          </a:extLst>
        </xdr:cNvPr>
        <xdr:cNvSpPr txBox="1"/>
      </xdr:nvSpPr>
      <xdr:spPr>
        <a:xfrm>
          <a:off x="15290800" y="6136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69850</xdr:rowOff>
    </xdr:from>
    <xdr:to>
      <xdr:col>73</xdr:col>
      <xdr:colOff>180975</xdr:colOff>
      <xdr:row>39</xdr:row>
      <xdr:rowOff>165862</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3893800" y="6756400"/>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19050</xdr:rowOff>
    </xdr:from>
    <xdr:to>
      <xdr:col>74</xdr:col>
      <xdr:colOff>31750</xdr:colOff>
      <xdr:row>37</xdr:row>
      <xdr:rowOff>120650</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4732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130827</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4401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14986</xdr:rowOff>
    </xdr:from>
    <xdr:to>
      <xdr:col>69</xdr:col>
      <xdr:colOff>92075</xdr:colOff>
      <xdr:row>39</xdr:row>
      <xdr:rowOff>165862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3004800" y="6701536"/>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14478</xdr:rowOff>
    </xdr:from>
    <xdr:to>
      <xdr:col>69</xdr:col>
      <xdr:colOff>142875</xdr:colOff>
      <xdr:row>37</xdr:row>
      <xdr:rowOff>116078</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3843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126255</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3512800" y="612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135636</xdr:rowOff>
    </xdr:from>
    <xdr:to>
      <xdr:col>65</xdr:col>
      <xdr:colOff>53975</xdr:colOff>
      <xdr:row>37</xdr:row>
      <xdr:rowOff>65786</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2954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75963</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2623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28194</xdr:rowOff>
    </xdr:from>
    <xdr:to>
      <xdr:col>82</xdr:col>
      <xdr:colOff>158750</xdr:colOff>
      <xdr:row>39</xdr:row>
      <xdr:rowOff>129794</xdr:rowOff>
    </xdr:to>
    <xdr:sp macro="" textlink="">
      <xdr:nvSpPr>
        <xdr:cNvPr id="320" name="楕円 319">
          <a:extLst>
            <a:ext uri="{FF2B5EF4-FFF2-40B4-BE49-F238E27FC236}">
              <a16:creationId xmlns:a16="http://schemas.microsoft.com/office/drawing/2014/main" id="{00000000-0008-0000-0400-000040010000}"/>
            </a:ext>
          </a:extLst>
        </xdr:cNvPr>
        <xdr:cNvSpPr/>
      </xdr:nvSpPr>
      <xdr:spPr>
        <a:xfrm>
          <a:off x="16459200" y="6714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271</xdr:rowOff>
    </xdr:from>
    <xdr:ext cx="762000" cy="259045"/>
    <xdr:sp macro="" textlink="">
      <xdr:nvSpPr>
        <xdr:cNvPr id="321" name="補助費等該当値テキスト">
          <a:extLst>
            <a:ext uri="{FF2B5EF4-FFF2-40B4-BE49-F238E27FC236}">
              <a16:creationId xmlns:a16="http://schemas.microsoft.com/office/drawing/2014/main" id="{00000000-0008-0000-0400-000041010000}"/>
            </a:ext>
          </a:extLst>
        </xdr:cNvPr>
        <xdr:cNvSpPr txBox="1"/>
      </xdr:nvSpPr>
      <xdr:spPr>
        <a:xfrm>
          <a:off x="16598900" y="6686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137922</xdr:rowOff>
    </xdr:from>
    <xdr:to>
      <xdr:col>78</xdr:col>
      <xdr:colOff>120650</xdr:colOff>
      <xdr:row>40</xdr:row>
      <xdr:rowOff>68072</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5621000" y="682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40</xdr:row>
      <xdr:rowOff>52849</xdr:rowOff>
    </xdr:from>
    <xdr:ext cx="7366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5290800" y="6910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19050</xdr:rowOff>
    </xdr:from>
    <xdr:to>
      <xdr:col>74</xdr:col>
      <xdr:colOff>31750</xdr:colOff>
      <xdr:row>39</xdr:row>
      <xdr:rowOff>120650</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4732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105427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40180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115062</xdr:rowOff>
    </xdr:from>
    <xdr:to>
      <xdr:col>69</xdr:col>
      <xdr:colOff>142875</xdr:colOff>
      <xdr:row>40</xdr:row>
      <xdr:rowOff>45212</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3843000" y="6801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40</xdr:row>
      <xdr:rowOff>29989</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512800" y="6887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135636</xdr:rowOff>
    </xdr:from>
    <xdr:to>
      <xdr:col>65</xdr:col>
      <xdr:colOff>53975</xdr:colOff>
      <xdr:row>39</xdr:row>
      <xdr:rowOff>65786</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2954000" y="6650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50563</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623800" y="6737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公債費については、低利での借入れが実施できている状況であるが、新庁舎や最終処分場など、大規模な建設事業が続いており、町債発行額は大きくなっているところである。また、雨水公共下水道の整備、公営住宅の更新といった事業を予定していることから、町債以外の財源確保に努めるとともに、事業の年度調整を行う必要がある。</a:t>
          </a:r>
          <a:endParaRPr lang="ja-JP" altLang="ja-JP" sz="1400">
            <a:effectLst/>
          </a:endParaRPr>
        </a:p>
        <a:p>
          <a:r>
            <a:rPr lang="ja-JP" altLang="ja-JP" sz="1100" b="0" i="0" baseline="0">
              <a:solidFill>
                <a:schemeClr val="dk1"/>
              </a:solidFill>
              <a:effectLst/>
              <a:latin typeface="+mn-lt"/>
              <a:ea typeface="+mn-ea"/>
              <a:cs typeface="+mn-cs"/>
            </a:rPr>
            <a:t>　なお、上記の事業は、生活に関連した必要な事業であるため、事業費を精査するとともに、交付税措置のある</a:t>
          </a:r>
          <a:r>
            <a:rPr lang="ja-JP" altLang="en-US" sz="1100" b="0" i="0" baseline="0">
              <a:solidFill>
                <a:schemeClr val="dk1"/>
              </a:solidFill>
              <a:effectLst/>
              <a:latin typeface="+mn-lt"/>
              <a:ea typeface="+mn-ea"/>
              <a:cs typeface="+mn-cs"/>
            </a:rPr>
            <a:t>有利な</a:t>
          </a:r>
          <a:r>
            <a:rPr lang="ja-JP" altLang="ja-JP" sz="1100" b="0" i="0" baseline="0">
              <a:solidFill>
                <a:schemeClr val="dk1"/>
              </a:solidFill>
              <a:effectLst/>
              <a:latin typeface="+mn-lt"/>
              <a:ea typeface="+mn-ea"/>
              <a:cs typeface="+mn-cs"/>
            </a:rPr>
            <a:t>地方債の活用に努めていく。</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2" name="直線コネクタ 341">
          <a:extLst>
            <a:ext uri="{FF2B5EF4-FFF2-40B4-BE49-F238E27FC236}">
              <a16:creationId xmlns:a16="http://schemas.microsoft.com/office/drawing/2014/main" id="{00000000-0008-0000-0400-000056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3" name="公債費グラフ枠">
          <a:extLst>
            <a:ext uri="{FF2B5EF4-FFF2-40B4-BE49-F238E27FC236}">
              <a16:creationId xmlns:a16="http://schemas.microsoft.com/office/drawing/2014/main" id="{00000000-0008-0000-0400-000061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115570</xdr:rowOff>
    </xdr:from>
    <xdr:to>
      <xdr:col>24</xdr:col>
      <xdr:colOff>25400</xdr:colOff>
      <xdr:row>80</xdr:row>
      <xdr:rowOff>53848</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flipV="1">
          <a:off x="4826000" y="12631420"/>
          <a:ext cx="0"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25925</xdr:rowOff>
    </xdr:from>
    <xdr:ext cx="762000" cy="259045"/>
    <xdr:sp macro="" textlink="">
      <xdr:nvSpPr>
        <xdr:cNvPr id="355" name="公債費最小値テキスト">
          <a:extLst>
            <a:ext uri="{FF2B5EF4-FFF2-40B4-BE49-F238E27FC236}">
              <a16:creationId xmlns:a16="http://schemas.microsoft.com/office/drawing/2014/main" id="{00000000-0008-0000-0400-000063010000}"/>
            </a:ext>
          </a:extLst>
        </xdr:cNvPr>
        <xdr:cNvSpPr txBox="1"/>
      </xdr:nvSpPr>
      <xdr:spPr>
        <a:xfrm>
          <a:off x="4914900" y="1374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53848</xdr:rowOff>
    </xdr:from>
    <xdr:to>
      <xdr:col>24</xdr:col>
      <xdr:colOff>114300</xdr:colOff>
      <xdr:row>80</xdr:row>
      <xdr:rowOff>53848</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4737100" y="13769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30497</xdr:rowOff>
    </xdr:from>
    <xdr:ext cx="762000" cy="259045"/>
    <xdr:sp macro="" textlink="">
      <xdr:nvSpPr>
        <xdr:cNvPr id="357" name="公債費最大値テキスト">
          <a:extLst>
            <a:ext uri="{FF2B5EF4-FFF2-40B4-BE49-F238E27FC236}">
              <a16:creationId xmlns:a16="http://schemas.microsoft.com/office/drawing/2014/main" id="{00000000-0008-0000-0400-000065010000}"/>
            </a:ext>
          </a:extLst>
        </xdr:cNvPr>
        <xdr:cNvSpPr txBox="1"/>
      </xdr:nvSpPr>
      <xdr:spPr>
        <a:xfrm>
          <a:off x="4914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115570</xdr:rowOff>
    </xdr:from>
    <xdr:to>
      <xdr:col>24</xdr:col>
      <xdr:colOff>114300</xdr:colOff>
      <xdr:row>73</xdr:row>
      <xdr:rowOff>115570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4737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143002</xdr:rowOff>
    </xdr:from>
    <xdr:to>
      <xdr:col>24</xdr:col>
      <xdr:colOff>25400</xdr:colOff>
      <xdr:row>78</xdr:row>
      <xdr:rowOff>3556</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3987800" y="13344652"/>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31005</xdr:rowOff>
    </xdr:from>
    <xdr:ext cx="762000" cy="259045"/>
    <xdr:sp macro="" textlink="">
      <xdr:nvSpPr>
        <xdr:cNvPr id="360" name="公債費平均値テキスト">
          <a:extLst>
            <a:ext uri="{FF2B5EF4-FFF2-40B4-BE49-F238E27FC236}">
              <a16:creationId xmlns:a16="http://schemas.microsoft.com/office/drawing/2014/main" id="{00000000-0008-0000-0400-000068010000}"/>
            </a:ext>
          </a:extLst>
        </xdr:cNvPr>
        <xdr:cNvSpPr txBox="1"/>
      </xdr:nvSpPr>
      <xdr:spPr>
        <a:xfrm>
          <a:off x="4914900" y="13061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14478</xdr:rowOff>
    </xdr:from>
    <xdr:to>
      <xdr:col>24</xdr:col>
      <xdr:colOff>76200</xdr:colOff>
      <xdr:row>77</xdr:row>
      <xdr:rowOff>116078</xdr:rowOff>
    </xdr:to>
    <xdr:sp macro="" textlink="">
      <xdr:nvSpPr>
        <xdr:cNvPr id="361" name="フローチャート: 判断 360">
          <a:extLst>
            <a:ext uri="{FF2B5EF4-FFF2-40B4-BE49-F238E27FC236}">
              <a16:creationId xmlns:a16="http://schemas.microsoft.com/office/drawing/2014/main" id="{00000000-0008-0000-0400-000069010000}"/>
            </a:ext>
          </a:extLst>
        </xdr:cNvPr>
        <xdr:cNvSpPr/>
      </xdr:nvSpPr>
      <xdr:spPr>
        <a:xfrm>
          <a:off x="47752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143002</xdr:rowOff>
    </xdr:from>
    <xdr:to>
      <xdr:col>19</xdr:col>
      <xdr:colOff>187325</xdr:colOff>
      <xdr:row>77</xdr:row>
      <xdr:rowOff>165863</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3098800" y="13344652"/>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5335</xdr:rowOff>
    </xdr:from>
    <xdr:to>
      <xdr:col>20</xdr:col>
      <xdr:colOff>38100</xdr:colOff>
      <xdr:row>77</xdr:row>
      <xdr:rowOff>106935</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3937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117112</xdr:rowOff>
    </xdr:from>
    <xdr:ext cx="7366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3606800" y="12975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165863</xdr:rowOff>
    </xdr:from>
    <xdr:to>
      <xdr:col>15</xdr:col>
      <xdr:colOff>98425</xdr:colOff>
      <xdr:row>77</xdr:row>
      <xdr:rowOff>170435</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2209800" y="13367513"/>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9906</xdr:rowOff>
    </xdr:from>
    <xdr:to>
      <xdr:col>15</xdr:col>
      <xdr:colOff>149225</xdr:colOff>
      <xdr:row>77</xdr:row>
      <xdr:rowOff>111506</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3048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121683</xdr:rowOff>
    </xdr:from>
    <xdr:ext cx="762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2717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106426</xdr:rowOff>
    </xdr:from>
    <xdr:to>
      <xdr:col>11</xdr:col>
      <xdr:colOff>9525</xdr:colOff>
      <xdr:row>77</xdr:row>
      <xdr:rowOff>170435</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1320800" y="13308076"/>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19050</xdr:rowOff>
    </xdr:from>
    <xdr:to>
      <xdr:col>11</xdr:col>
      <xdr:colOff>60325</xdr:colOff>
      <xdr:row>77</xdr:row>
      <xdr:rowOff>120650</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2159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130827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1828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32765</xdr:rowOff>
    </xdr:from>
    <xdr:to>
      <xdr:col>6</xdr:col>
      <xdr:colOff>171450</xdr:colOff>
      <xdr:row>77</xdr:row>
      <xdr:rowOff>134365</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1270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144542</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939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124206</xdr:rowOff>
    </xdr:from>
    <xdr:to>
      <xdr:col>24</xdr:col>
      <xdr:colOff>76200</xdr:colOff>
      <xdr:row>78</xdr:row>
      <xdr:rowOff>54356</xdr:rowOff>
    </xdr:to>
    <xdr:sp macro="" textlink="">
      <xdr:nvSpPr>
        <xdr:cNvPr id="378" name="楕円 377">
          <a:extLst>
            <a:ext uri="{FF2B5EF4-FFF2-40B4-BE49-F238E27FC236}">
              <a16:creationId xmlns:a16="http://schemas.microsoft.com/office/drawing/2014/main" id="{00000000-0008-0000-0400-00007A010000}"/>
            </a:ext>
          </a:extLst>
        </xdr:cNvPr>
        <xdr:cNvSpPr/>
      </xdr:nvSpPr>
      <xdr:spPr>
        <a:xfrm>
          <a:off x="47752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96283</xdr:rowOff>
    </xdr:from>
    <xdr:ext cx="762000" cy="259045"/>
    <xdr:sp macro="" textlink="">
      <xdr:nvSpPr>
        <xdr:cNvPr id="379" name="公債費該当値テキスト">
          <a:extLst>
            <a:ext uri="{FF2B5EF4-FFF2-40B4-BE49-F238E27FC236}">
              <a16:creationId xmlns:a16="http://schemas.microsoft.com/office/drawing/2014/main" id="{00000000-0008-0000-0400-00007B010000}"/>
            </a:ext>
          </a:extLst>
        </xdr:cNvPr>
        <xdr:cNvSpPr txBox="1"/>
      </xdr:nvSpPr>
      <xdr:spPr>
        <a:xfrm>
          <a:off x="49149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92202</xdr:rowOff>
    </xdr:from>
    <xdr:to>
      <xdr:col>20</xdr:col>
      <xdr:colOff>38100</xdr:colOff>
      <xdr:row>78</xdr:row>
      <xdr:rowOff>22352</xdr:rowOff>
    </xdr:to>
    <xdr:sp macro="" textlink="">
      <xdr:nvSpPr>
        <xdr:cNvPr id="380" name="楕円 379">
          <a:extLst>
            <a:ext uri="{FF2B5EF4-FFF2-40B4-BE49-F238E27FC236}">
              <a16:creationId xmlns:a16="http://schemas.microsoft.com/office/drawing/2014/main" id="{00000000-0008-0000-0400-00007C010000}"/>
            </a:ext>
          </a:extLst>
        </xdr:cNvPr>
        <xdr:cNvSpPr/>
      </xdr:nvSpPr>
      <xdr:spPr>
        <a:xfrm>
          <a:off x="3937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7129</xdr:rowOff>
    </xdr:from>
    <xdr:ext cx="7366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606800" y="13380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115063</xdr:rowOff>
    </xdr:from>
    <xdr:to>
      <xdr:col>15</xdr:col>
      <xdr:colOff>149225</xdr:colOff>
      <xdr:row>78</xdr:row>
      <xdr:rowOff>45213</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30480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29990</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717800" y="13403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119635</xdr:rowOff>
    </xdr:from>
    <xdr:to>
      <xdr:col>11</xdr:col>
      <xdr:colOff>60325</xdr:colOff>
      <xdr:row>78</xdr:row>
      <xdr:rowOff>49785</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2159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34562</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55626</xdr:rowOff>
    </xdr:from>
    <xdr:to>
      <xdr:col>6</xdr:col>
      <xdr:colOff>171450</xdr:colOff>
      <xdr:row>77</xdr:row>
      <xdr:rowOff>157226</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12700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142003</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9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補助費等は、一部事務組合に対する負担金や病院事業会計への負担金が主なもので、県内市町平均を上回っている状況である。このうち、一部事務組合の負担金については、町の行財政改革に歩調を合わせて、経費の削減を進めている。また、各種団体補助金については補助や助成のあり方を見直し、効果の低い補助金の廃止や補助基準を明確にするなど透明性を確保していく。</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0" name="直線コネクタ 399">
          <a:extLst>
            <a:ext uri="{FF2B5EF4-FFF2-40B4-BE49-F238E27FC236}">
              <a16:creationId xmlns:a16="http://schemas.microsoft.com/office/drawing/2014/main" id="{00000000-0008-0000-0400-000090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2" name="直線コネクタ 401">
          <a:extLst>
            <a:ext uri="{FF2B5EF4-FFF2-40B4-BE49-F238E27FC236}">
              <a16:creationId xmlns:a16="http://schemas.microsoft.com/office/drawing/2014/main" id="{00000000-0008-0000-0400-000092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2" name="公債費以外グラフ枠">
          <a:extLst>
            <a:ext uri="{FF2B5EF4-FFF2-40B4-BE49-F238E27FC236}">
              <a16:creationId xmlns:a16="http://schemas.microsoft.com/office/drawing/2014/main" id="{00000000-0008-0000-0400-00009C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53848</xdr:rowOff>
    </xdr:from>
    <xdr:to>
      <xdr:col>82</xdr:col>
      <xdr:colOff>107950</xdr:colOff>
      <xdr:row>81</xdr:row>
      <xdr:rowOff>83565</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flipV="1">
          <a:off x="16510000" y="12741148"/>
          <a:ext cx="0" cy="1229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55642</xdr:rowOff>
    </xdr:from>
    <xdr:ext cx="762000" cy="259045"/>
    <xdr:sp macro="" textlink="">
      <xdr:nvSpPr>
        <xdr:cNvPr id="414" name="公債費以外最小値テキスト">
          <a:extLst>
            <a:ext uri="{FF2B5EF4-FFF2-40B4-BE49-F238E27FC236}">
              <a16:creationId xmlns:a16="http://schemas.microsoft.com/office/drawing/2014/main" id="{00000000-0008-0000-0400-00009E010000}"/>
            </a:ext>
          </a:extLst>
        </xdr:cNvPr>
        <xdr:cNvSpPr txBox="1"/>
      </xdr:nvSpPr>
      <xdr:spPr>
        <a:xfrm>
          <a:off x="16598900" y="1394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83565</xdr:rowOff>
    </xdr:from>
    <xdr:to>
      <xdr:col>82</xdr:col>
      <xdr:colOff>196850</xdr:colOff>
      <xdr:row>81</xdr:row>
      <xdr:rowOff>83565</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6421100" y="1397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140225</xdr:rowOff>
    </xdr:from>
    <xdr:ext cx="762000" cy="259045"/>
    <xdr:sp macro="" textlink="">
      <xdr:nvSpPr>
        <xdr:cNvPr id="416" name="公債費以外最大値テキスト">
          <a:extLst>
            <a:ext uri="{FF2B5EF4-FFF2-40B4-BE49-F238E27FC236}">
              <a16:creationId xmlns:a16="http://schemas.microsoft.com/office/drawing/2014/main" id="{00000000-0008-0000-0400-0000A0010000}"/>
            </a:ext>
          </a:extLst>
        </xdr:cNvPr>
        <xdr:cNvSpPr txBox="1"/>
      </xdr:nvSpPr>
      <xdr:spPr>
        <a:xfrm>
          <a:off x="16598900" y="1248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53848</xdr:rowOff>
    </xdr:from>
    <xdr:to>
      <xdr:col>82</xdr:col>
      <xdr:colOff>196850</xdr:colOff>
      <xdr:row>74</xdr:row>
      <xdr:rowOff>53848</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6421100" y="1274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67563</xdr:rowOff>
    </xdr:from>
    <xdr:to>
      <xdr:col>82</xdr:col>
      <xdr:colOff>107950</xdr:colOff>
      <xdr:row>79</xdr:row>
      <xdr:rowOff>60706</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5671800" y="13440663"/>
          <a:ext cx="838200" cy="164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44721</xdr:rowOff>
    </xdr:from>
    <xdr:ext cx="762000" cy="259045"/>
    <xdr:sp macro="" textlink="">
      <xdr:nvSpPr>
        <xdr:cNvPr id="419" name="公債費以外平均値テキスト">
          <a:extLst>
            <a:ext uri="{FF2B5EF4-FFF2-40B4-BE49-F238E27FC236}">
              <a16:creationId xmlns:a16="http://schemas.microsoft.com/office/drawing/2014/main" id="{00000000-0008-0000-0400-0000A3010000}"/>
            </a:ext>
          </a:extLst>
        </xdr:cNvPr>
        <xdr:cNvSpPr txBox="1"/>
      </xdr:nvSpPr>
      <xdr:spPr>
        <a:xfrm>
          <a:off x="16598900" y="13074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28194</xdr:rowOff>
    </xdr:from>
    <xdr:to>
      <xdr:col>82</xdr:col>
      <xdr:colOff>158750</xdr:colOff>
      <xdr:row>77</xdr:row>
      <xdr:rowOff>129794</xdr:rowOff>
    </xdr:to>
    <xdr:sp macro="" textlink="">
      <xdr:nvSpPr>
        <xdr:cNvPr id="420" name="フローチャート: 判断 419">
          <a:extLst>
            <a:ext uri="{FF2B5EF4-FFF2-40B4-BE49-F238E27FC236}">
              <a16:creationId xmlns:a16="http://schemas.microsoft.com/office/drawing/2014/main" id="{00000000-0008-0000-0400-0000A4010000}"/>
            </a:ext>
          </a:extLst>
        </xdr:cNvPr>
        <xdr:cNvSpPr/>
      </xdr:nvSpPr>
      <xdr:spPr>
        <a:xfrm>
          <a:off x="164592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163576</xdr:rowOff>
    </xdr:from>
    <xdr:to>
      <xdr:col>78</xdr:col>
      <xdr:colOff>69850</xdr:colOff>
      <xdr:row>79</xdr:row>
      <xdr:rowOff>60706</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4782800" y="1353667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153924</xdr:rowOff>
    </xdr:from>
    <xdr:to>
      <xdr:col>78</xdr:col>
      <xdr:colOff>120650</xdr:colOff>
      <xdr:row>77</xdr:row>
      <xdr:rowOff>84074</xdr:rowOff>
    </xdr:to>
    <xdr:sp macro="" textlink="">
      <xdr:nvSpPr>
        <xdr:cNvPr id="422" name="フローチャート: 判断 421">
          <a:extLst>
            <a:ext uri="{FF2B5EF4-FFF2-40B4-BE49-F238E27FC236}">
              <a16:creationId xmlns:a16="http://schemas.microsoft.com/office/drawing/2014/main" id="{00000000-0008-0000-0400-0000A6010000}"/>
            </a:ext>
          </a:extLst>
        </xdr:cNvPr>
        <xdr:cNvSpPr/>
      </xdr:nvSpPr>
      <xdr:spPr>
        <a:xfrm>
          <a:off x="15621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94251</xdr:rowOff>
    </xdr:from>
    <xdr:ext cx="7366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5290800" y="12953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163576</xdr:rowOff>
    </xdr:from>
    <xdr:to>
      <xdr:col>73</xdr:col>
      <xdr:colOff>180975</xdr:colOff>
      <xdr:row>79</xdr:row>
      <xdr:rowOff>14987</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3893800" y="13536676"/>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126492</xdr:rowOff>
    </xdr:from>
    <xdr:to>
      <xdr:col>74</xdr:col>
      <xdr:colOff>31750</xdr:colOff>
      <xdr:row>77</xdr:row>
      <xdr:rowOff>56642</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4732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66819</xdr:rowOff>
    </xdr:from>
    <xdr:ext cx="762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4401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110998</xdr:rowOff>
    </xdr:from>
    <xdr:to>
      <xdr:col>69</xdr:col>
      <xdr:colOff>92075</xdr:colOff>
      <xdr:row>79</xdr:row>
      <xdr:rowOff>14987</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3004800" y="13312648"/>
          <a:ext cx="889000" cy="246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76200</xdr:rowOff>
    </xdr:from>
    <xdr:to>
      <xdr:col>69</xdr:col>
      <xdr:colOff>142875</xdr:colOff>
      <xdr:row>77</xdr:row>
      <xdr:rowOff>6350</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3843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16527</xdr:rowOff>
    </xdr:from>
    <xdr:ext cx="762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3512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101346</xdr:rowOff>
    </xdr:from>
    <xdr:to>
      <xdr:col>65</xdr:col>
      <xdr:colOff>53975</xdr:colOff>
      <xdr:row>76</xdr:row>
      <xdr:rowOff>31496</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2954000" y="129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41673</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2623800" y="127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16763</xdr:rowOff>
    </xdr:from>
    <xdr:to>
      <xdr:col>82</xdr:col>
      <xdr:colOff>158750</xdr:colOff>
      <xdr:row>78</xdr:row>
      <xdr:rowOff>118363</xdr:rowOff>
    </xdr:to>
    <xdr:sp macro="" textlink="">
      <xdr:nvSpPr>
        <xdr:cNvPr id="437" name="楕円 436">
          <a:extLst>
            <a:ext uri="{FF2B5EF4-FFF2-40B4-BE49-F238E27FC236}">
              <a16:creationId xmlns:a16="http://schemas.microsoft.com/office/drawing/2014/main" id="{00000000-0008-0000-0400-0000B5010000}"/>
            </a:ext>
          </a:extLst>
        </xdr:cNvPr>
        <xdr:cNvSpPr/>
      </xdr:nvSpPr>
      <xdr:spPr>
        <a:xfrm>
          <a:off x="16459200" y="1338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160290</xdr:rowOff>
    </xdr:from>
    <xdr:ext cx="762000" cy="259045"/>
    <xdr:sp macro="" textlink="">
      <xdr:nvSpPr>
        <xdr:cNvPr id="438" name="公債費以外該当値テキスト">
          <a:extLst>
            <a:ext uri="{FF2B5EF4-FFF2-40B4-BE49-F238E27FC236}">
              <a16:creationId xmlns:a16="http://schemas.microsoft.com/office/drawing/2014/main" id="{00000000-0008-0000-0400-0000B6010000}"/>
            </a:ext>
          </a:extLst>
        </xdr:cNvPr>
        <xdr:cNvSpPr txBox="1"/>
      </xdr:nvSpPr>
      <xdr:spPr>
        <a:xfrm>
          <a:off x="165989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9906</xdr:rowOff>
    </xdr:from>
    <xdr:to>
      <xdr:col>78</xdr:col>
      <xdr:colOff>120650</xdr:colOff>
      <xdr:row>79</xdr:row>
      <xdr:rowOff>111506</xdr:rowOff>
    </xdr:to>
    <xdr:sp macro="" textlink="">
      <xdr:nvSpPr>
        <xdr:cNvPr id="439" name="楕円 438">
          <a:extLst>
            <a:ext uri="{FF2B5EF4-FFF2-40B4-BE49-F238E27FC236}">
              <a16:creationId xmlns:a16="http://schemas.microsoft.com/office/drawing/2014/main" id="{00000000-0008-0000-0400-0000B7010000}"/>
            </a:ext>
          </a:extLst>
        </xdr:cNvPr>
        <xdr:cNvSpPr/>
      </xdr:nvSpPr>
      <xdr:spPr>
        <a:xfrm>
          <a:off x="15621000" y="1355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96283</xdr:rowOff>
    </xdr:from>
    <xdr:ext cx="7366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290800" y="13640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112776</xdr:rowOff>
    </xdr:from>
    <xdr:to>
      <xdr:col>74</xdr:col>
      <xdr:colOff>31750</xdr:colOff>
      <xdr:row>79</xdr:row>
      <xdr:rowOff>42926</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4732000" y="1348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27703</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401800" y="13572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135637</xdr:rowOff>
    </xdr:from>
    <xdr:to>
      <xdr:col>69</xdr:col>
      <xdr:colOff>142875</xdr:colOff>
      <xdr:row>79</xdr:row>
      <xdr:rowOff>65787</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3843000" y="1350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50564</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512800" y="13595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60198</xdr:rowOff>
    </xdr:from>
    <xdr:to>
      <xdr:col>65</xdr:col>
      <xdr:colOff>53975</xdr:colOff>
      <xdr:row>77</xdr:row>
      <xdr:rowOff>161798</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2954000" y="132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146575</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623800" y="1334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香川県小豆島町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77744</xdr:rowOff>
    </xdr:from>
    <xdr:to>
      <xdr:col>29</xdr:col>
      <xdr:colOff>127000</xdr:colOff>
      <xdr:row>19</xdr:row>
      <xdr:rowOff>160079</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11319"/>
          <a:ext cx="0" cy="145393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132156</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37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160079</xdr:rowOff>
    </xdr:from>
    <xdr:to>
      <xdr:col>30</xdr:col>
      <xdr:colOff>25400</xdr:colOff>
      <xdr:row>19</xdr:row>
      <xdr:rowOff>160079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652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164121</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54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77744</xdr:rowOff>
    </xdr:from>
    <xdr:to>
      <xdr:col>30</xdr:col>
      <xdr:colOff>25400</xdr:colOff>
      <xdr:row>11</xdr:row>
      <xdr:rowOff>77744</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113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65484</xdr:rowOff>
    </xdr:from>
    <xdr:to>
      <xdr:col>29</xdr:col>
      <xdr:colOff>127000</xdr:colOff>
      <xdr:row>16</xdr:row>
      <xdr:rowOff>103988</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003800" y="2856309"/>
          <a:ext cx="647700" cy="385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16585</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9788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44508</xdr:rowOff>
    </xdr:from>
    <xdr:to>
      <xdr:col>29</xdr:col>
      <xdr:colOff>177800</xdr:colOff>
      <xdr:row>17</xdr:row>
      <xdr:rowOff>146108</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067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65484</xdr:rowOff>
    </xdr:from>
    <xdr:to>
      <xdr:col>26</xdr:col>
      <xdr:colOff>50800</xdr:colOff>
      <xdr:row>16</xdr:row>
      <xdr:rowOff>122100</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856309"/>
          <a:ext cx="698500" cy="566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67224</xdr:rowOff>
    </xdr:from>
    <xdr:to>
      <xdr:col>26</xdr:col>
      <xdr:colOff>101600</xdr:colOff>
      <xdr:row>17</xdr:row>
      <xdr:rowOff>168824</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294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153601</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1158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114549</xdr:rowOff>
    </xdr:from>
    <xdr:to>
      <xdr:col>22</xdr:col>
      <xdr:colOff>114300</xdr:colOff>
      <xdr:row>16</xdr:row>
      <xdr:rowOff>122100</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2905374"/>
          <a:ext cx="698500" cy="75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97048</xdr:rowOff>
    </xdr:from>
    <xdr:to>
      <xdr:col>22</xdr:col>
      <xdr:colOff>165100</xdr:colOff>
      <xdr:row>18</xdr:row>
      <xdr:rowOff>27198</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593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11975</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145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114549</xdr:rowOff>
    </xdr:from>
    <xdr:to>
      <xdr:col>18</xdr:col>
      <xdr:colOff>177800</xdr:colOff>
      <xdr:row>17</xdr:row>
      <xdr:rowOff>5583</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905374"/>
          <a:ext cx="698500" cy="624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110879</xdr:rowOff>
    </xdr:from>
    <xdr:to>
      <xdr:col>19</xdr:col>
      <xdr:colOff>38100</xdr:colOff>
      <xdr:row>18</xdr:row>
      <xdr:rowOff>41029</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731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25806</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159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130218</xdr:rowOff>
    </xdr:from>
    <xdr:to>
      <xdr:col>15</xdr:col>
      <xdr:colOff>101600</xdr:colOff>
      <xdr:row>18</xdr:row>
      <xdr:rowOff>60368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924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45145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178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53188</xdr:rowOff>
    </xdr:from>
    <xdr:to>
      <xdr:col>29</xdr:col>
      <xdr:colOff>177800</xdr:colOff>
      <xdr:row>16</xdr:row>
      <xdr:rowOff>154788</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8440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69715</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689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14684</xdr:rowOff>
    </xdr:from>
    <xdr:to>
      <xdr:col>26</xdr:col>
      <xdr:colOff>101600</xdr:colOff>
      <xdr:row>16</xdr:row>
      <xdr:rowOff>116284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8055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126461</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5743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71300</xdr:rowOff>
    </xdr:from>
    <xdr:to>
      <xdr:col>22</xdr:col>
      <xdr:colOff>165100</xdr:colOff>
      <xdr:row>17</xdr:row>
      <xdr:rowOff>1450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8621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11627</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631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63749</xdr:rowOff>
    </xdr:from>
    <xdr:to>
      <xdr:col>19</xdr:col>
      <xdr:colOff>38100</xdr:colOff>
      <xdr:row>16</xdr:row>
      <xdr:rowOff>165349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8545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4076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623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126233</xdr:rowOff>
    </xdr:from>
    <xdr:to>
      <xdr:col>15</xdr:col>
      <xdr:colOff>101600</xdr:colOff>
      <xdr:row>17</xdr:row>
      <xdr:rowOff>56383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9170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66560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685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108464</xdr:rowOff>
    </xdr:from>
    <xdr:to>
      <xdr:col>29</xdr:col>
      <xdr:colOff>127000</xdr:colOff>
      <xdr:row>37</xdr:row>
      <xdr:rowOff>242881</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033014"/>
          <a:ext cx="0" cy="13345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214958</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339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242881</xdr:rowOff>
    </xdr:from>
    <xdr:to>
      <xdr:col>30</xdr:col>
      <xdr:colOff>25400</xdr:colOff>
      <xdr:row>37</xdr:row>
      <xdr:rowOff>242881</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3675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23391</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77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108464</xdr:rowOff>
    </xdr:from>
    <xdr:to>
      <xdr:col>30</xdr:col>
      <xdr:colOff>25400</xdr:colOff>
      <xdr:row>33</xdr:row>
      <xdr:rowOff>108464</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0330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201467</xdr:rowOff>
    </xdr:from>
    <xdr:to>
      <xdr:col>29</xdr:col>
      <xdr:colOff>127000</xdr:colOff>
      <xdr:row>35</xdr:row>
      <xdr:rowOff>213906</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003800" y="6811817"/>
          <a:ext cx="647700" cy="124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279398</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5468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91421</xdr:rowOff>
    </xdr:from>
    <xdr:to>
      <xdr:col>29</xdr:col>
      <xdr:colOff>177800</xdr:colOff>
      <xdr:row>35</xdr:row>
      <xdr:rowOff>193021</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701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201467</xdr:rowOff>
    </xdr:from>
    <xdr:to>
      <xdr:col>26</xdr:col>
      <xdr:colOff>50800</xdr:colOff>
      <xdr:row>35</xdr:row>
      <xdr:rowOff>215373</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6811817"/>
          <a:ext cx="698500" cy="139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110261</xdr:rowOff>
    </xdr:from>
    <xdr:to>
      <xdr:col>26</xdr:col>
      <xdr:colOff>101600</xdr:colOff>
      <xdr:row>35</xdr:row>
      <xdr:rowOff>211861</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720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222038</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489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215373</xdr:rowOff>
    </xdr:from>
    <xdr:to>
      <xdr:col>22</xdr:col>
      <xdr:colOff>114300</xdr:colOff>
      <xdr:row>35</xdr:row>
      <xdr:rowOff>243853</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6825723"/>
          <a:ext cx="698500" cy="284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103213</xdr:rowOff>
    </xdr:from>
    <xdr:to>
      <xdr:col>22</xdr:col>
      <xdr:colOff>165100</xdr:colOff>
      <xdr:row>35</xdr:row>
      <xdr:rowOff>204813</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7135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214990</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482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243853</xdr:rowOff>
    </xdr:from>
    <xdr:to>
      <xdr:col>18</xdr:col>
      <xdr:colOff>177800</xdr:colOff>
      <xdr:row>36</xdr:row>
      <xdr:rowOff>17063</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2908300" y="6854203"/>
          <a:ext cx="698500" cy="1161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107061</xdr:rowOff>
    </xdr:from>
    <xdr:to>
      <xdr:col>19</xdr:col>
      <xdr:colOff>38100</xdr:colOff>
      <xdr:row>35</xdr:row>
      <xdr:rowOff>208661</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7174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218838</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486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46844</xdr:rowOff>
    </xdr:from>
    <xdr:to>
      <xdr:col>15</xdr:col>
      <xdr:colOff>101600</xdr:colOff>
      <xdr:row>35</xdr:row>
      <xdr:rowOff>148444</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6571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158621</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426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163106</xdr:rowOff>
    </xdr:from>
    <xdr:to>
      <xdr:col>29</xdr:col>
      <xdr:colOff>177800</xdr:colOff>
      <xdr:row>35</xdr:row>
      <xdr:rowOff>264706</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7734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135183</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745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150667</xdr:rowOff>
    </xdr:from>
    <xdr:to>
      <xdr:col>26</xdr:col>
      <xdr:colOff>101600</xdr:colOff>
      <xdr:row>35</xdr:row>
      <xdr:rowOff>252267</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7610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237044</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847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164573</xdr:rowOff>
    </xdr:from>
    <xdr:to>
      <xdr:col>22</xdr:col>
      <xdr:colOff>165100</xdr:colOff>
      <xdr:row>35</xdr:row>
      <xdr:rowOff>266173</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7749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250950</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861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193053</xdr:rowOff>
    </xdr:from>
    <xdr:to>
      <xdr:col>19</xdr:col>
      <xdr:colOff>38100</xdr:colOff>
      <xdr:row>35</xdr:row>
      <xdr:rowOff>294653</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8034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279430</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889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309163</xdr:rowOff>
    </xdr:from>
    <xdr:to>
      <xdr:col>15</xdr:col>
      <xdr:colOff>101600</xdr:colOff>
      <xdr:row>36</xdr:row>
      <xdr:rowOff>67863</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9195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52640</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7005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香川県小豆島町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14,474
14,323
95.59
9,791,018
9,283,813
333,795
5,416,162
9,422,140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86093</xdr:rowOff>
    </xdr:from>
    <xdr:to>
      <xdr:col>24</xdr:col>
      <xdr:colOff>62865</xdr:colOff>
      <xdr:row>39</xdr:row>
      <xdr:rowOff>64201</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29593"/>
          <a:ext cx="1270" cy="1521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68028</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54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64201</xdr:rowOff>
    </xdr:from>
    <xdr:to>
      <xdr:col>24</xdr:col>
      <xdr:colOff>152400</xdr:colOff>
      <xdr:row>39</xdr:row>
      <xdr:rowOff>64201</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50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32770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04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86093</xdr:rowOff>
    </xdr:from>
    <xdr:to>
      <xdr:col>24</xdr:col>
      <xdr:colOff>152400</xdr:colOff>
      <xdr:row>30</xdr:row>
      <xdr:rowOff>86093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29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10434</xdr:rowOff>
    </xdr:from>
    <xdr:to>
      <xdr:col>24</xdr:col>
      <xdr:colOff>63500</xdr:colOff>
      <xdr:row>37</xdr:row>
      <xdr:rowOff>19525</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354084"/>
          <a:ext cx="838200" cy="9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164101</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3363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14224</xdr:rowOff>
    </xdr:from>
    <xdr:to>
      <xdr:col>24</xdr:col>
      <xdr:colOff>114300</xdr:colOff>
      <xdr:row>37</xdr:row>
      <xdr:rowOff>115824</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357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10434</xdr:rowOff>
    </xdr:from>
    <xdr:to>
      <xdr:col>19</xdr:col>
      <xdr:colOff>177800</xdr:colOff>
      <xdr:row>37</xdr:row>
      <xdr:rowOff>56764</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354084"/>
          <a:ext cx="889000" cy="4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32093</xdr:rowOff>
    </xdr:from>
    <xdr:to>
      <xdr:col>20</xdr:col>
      <xdr:colOff>38100</xdr:colOff>
      <xdr:row>37</xdr:row>
      <xdr:rowOff>133693</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37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124820</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46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56764</xdr:rowOff>
    </xdr:from>
    <xdr:to>
      <xdr:col>15</xdr:col>
      <xdr:colOff>50800</xdr:colOff>
      <xdr:row>37</xdr:row>
      <xdr:rowOff>74564</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400414"/>
          <a:ext cx="889000" cy="1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54061</xdr:rowOff>
    </xdr:from>
    <xdr:to>
      <xdr:col>15</xdr:col>
      <xdr:colOff>101600</xdr:colOff>
      <xdr:row>37</xdr:row>
      <xdr:rowOff>155661</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9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146788</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490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74564</xdr:rowOff>
    </xdr:from>
    <xdr:to>
      <xdr:col>10</xdr:col>
      <xdr:colOff>114300</xdr:colOff>
      <xdr:row>37</xdr:row>
      <xdr:rowOff>92936</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418214"/>
          <a:ext cx="889000" cy="18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64615</xdr:rowOff>
    </xdr:from>
    <xdr:to>
      <xdr:col>10</xdr:col>
      <xdr:colOff>165100</xdr:colOff>
      <xdr:row>37</xdr:row>
      <xdr:rowOff>166215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40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157342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50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77935</xdr:rowOff>
    </xdr:from>
    <xdr:to>
      <xdr:col>6</xdr:col>
      <xdr:colOff>38100</xdr:colOff>
      <xdr:row>38</xdr:row>
      <xdr:rowOff>8085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170662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514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140175</xdr:rowOff>
    </xdr:from>
    <xdr:to>
      <xdr:col>24</xdr:col>
      <xdr:colOff>114300</xdr:colOff>
      <xdr:row>37</xdr:row>
      <xdr:rowOff>70325</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31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163052</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163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131084</xdr:rowOff>
    </xdr:from>
    <xdr:to>
      <xdr:col>20</xdr:col>
      <xdr:colOff>38100</xdr:colOff>
      <xdr:row>37</xdr:row>
      <xdr:rowOff>61234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303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77761</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078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5964</xdr:rowOff>
    </xdr:from>
    <xdr:to>
      <xdr:col>15</xdr:col>
      <xdr:colOff>101600</xdr:colOff>
      <xdr:row>37</xdr:row>
      <xdr:rowOff>107564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34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124091</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124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23764</xdr:rowOff>
    </xdr:from>
    <xdr:to>
      <xdr:col>10</xdr:col>
      <xdr:colOff>165100</xdr:colOff>
      <xdr:row>37</xdr:row>
      <xdr:rowOff>125364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36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141891</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142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42136</xdr:rowOff>
    </xdr:from>
    <xdr:to>
      <xdr:col>6</xdr:col>
      <xdr:colOff>38100</xdr:colOff>
      <xdr:row>37</xdr:row>
      <xdr:rowOff>143736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385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160263</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161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21706</xdr:rowOff>
    </xdr:from>
    <xdr:to>
      <xdr:col>24</xdr:col>
      <xdr:colOff>62865</xdr:colOff>
      <xdr:row>57</xdr:row>
      <xdr:rowOff>115345</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937106"/>
          <a:ext cx="1270" cy="950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119172</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989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115345</xdr:rowOff>
    </xdr:from>
    <xdr:to>
      <xdr:col>24</xdr:col>
      <xdr:colOff>152400</xdr:colOff>
      <xdr:row>57</xdr:row>
      <xdr:rowOff>115345</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9887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139833</xdr:rowOff>
    </xdr:from>
    <xdr:ext cx="599010"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712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21706</xdr:rowOff>
    </xdr:from>
    <xdr:to>
      <xdr:col>24</xdr:col>
      <xdr:colOff>152400</xdr:colOff>
      <xdr:row>52</xdr:row>
      <xdr:rowOff>21706</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937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59686</xdr:rowOff>
    </xdr:from>
    <xdr:to>
      <xdr:col>24</xdr:col>
      <xdr:colOff>63500</xdr:colOff>
      <xdr:row>56</xdr:row>
      <xdr:rowOff>63544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3797300" y="9660886"/>
          <a:ext cx="838200" cy="3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13410</xdr:rowOff>
    </xdr:from>
    <xdr:ext cx="534377"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4431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161983</xdr:rowOff>
    </xdr:from>
    <xdr:to>
      <xdr:col>24</xdr:col>
      <xdr:colOff>114300</xdr:colOff>
      <xdr:row>56</xdr:row>
      <xdr:rowOff>92133</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591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63544</xdr:rowOff>
    </xdr:from>
    <xdr:to>
      <xdr:col>19</xdr:col>
      <xdr:colOff>177800</xdr:colOff>
      <xdr:row>56</xdr:row>
      <xdr:rowOff>78961</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908300" y="9664744"/>
          <a:ext cx="889000" cy="15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15286</xdr:rowOff>
    </xdr:from>
    <xdr:to>
      <xdr:col>20</xdr:col>
      <xdr:colOff>38100</xdr:colOff>
      <xdr:row>56</xdr:row>
      <xdr:rowOff>116886</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616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108013</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530111" y="9709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78646</xdr:rowOff>
    </xdr:from>
    <xdr:to>
      <xdr:col>15</xdr:col>
      <xdr:colOff>50800</xdr:colOff>
      <xdr:row>56</xdr:row>
      <xdr:rowOff>78961</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019300" y="9679846"/>
          <a:ext cx="889000" cy="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34813</xdr:rowOff>
    </xdr:from>
    <xdr:to>
      <xdr:col>15</xdr:col>
      <xdr:colOff>101600</xdr:colOff>
      <xdr:row>56</xdr:row>
      <xdr:rowOff>136413</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636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127540</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41111" y="972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78646</xdr:rowOff>
    </xdr:from>
    <xdr:to>
      <xdr:col>10</xdr:col>
      <xdr:colOff>114300</xdr:colOff>
      <xdr:row>56</xdr:row>
      <xdr:rowOff>134767</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1130300" y="9679846"/>
          <a:ext cx="889000" cy="56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58099</xdr:rowOff>
    </xdr:from>
    <xdr:to>
      <xdr:col>10</xdr:col>
      <xdr:colOff>165100</xdr:colOff>
      <xdr:row>56</xdr:row>
      <xdr:rowOff>159699</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65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150826</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52111" y="975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10709</xdr:rowOff>
    </xdr:from>
    <xdr:to>
      <xdr:col>6</xdr:col>
      <xdr:colOff>38100</xdr:colOff>
      <xdr:row>56</xdr:row>
      <xdr:rowOff>112309</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61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128836</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63111" y="9387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8886</xdr:rowOff>
    </xdr:from>
    <xdr:to>
      <xdr:col>24</xdr:col>
      <xdr:colOff>114300</xdr:colOff>
      <xdr:row>56</xdr:row>
      <xdr:rowOff>110486</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61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158763</xdr:rowOff>
    </xdr:from>
    <xdr:ext cx="534377"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58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12744</xdr:rowOff>
    </xdr:from>
    <xdr:to>
      <xdr:col>20</xdr:col>
      <xdr:colOff>38100</xdr:colOff>
      <xdr:row>56</xdr:row>
      <xdr:rowOff>114344</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61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130871</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530111" y="9389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28161</xdr:rowOff>
    </xdr:from>
    <xdr:to>
      <xdr:col>15</xdr:col>
      <xdr:colOff>101600</xdr:colOff>
      <xdr:row>56</xdr:row>
      <xdr:rowOff>129761</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629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146288</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41111" y="9404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27846</xdr:rowOff>
    </xdr:from>
    <xdr:to>
      <xdr:col>10</xdr:col>
      <xdr:colOff>165100</xdr:colOff>
      <xdr:row>56</xdr:row>
      <xdr:rowOff>129446</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629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145973</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52111" y="9404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83967</xdr:rowOff>
    </xdr:from>
    <xdr:to>
      <xdr:col>6</xdr:col>
      <xdr:colOff>38100</xdr:colOff>
      <xdr:row>57</xdr:row>
      <xdr:rowOff>14117</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685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5244</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63111" y="9777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112344</xdr:rowOff>
    </xdr:from>
    <xdr:to>
      <xdr:col>24</xdr:col>
      <xdr:colOff>62865</xdr:colOff>
      <xdr:row>79</xdr:row>
      <xdr:rowOff>9170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4633595" y="12285294"/>
          <a:ext cx="1270" cy="1268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12997</xdr:rowOff>
    </xdr:from>
    <xdr:ext cx="378565" cy="259045"/>
    <xdr:sp macro="" textlink="">
      <xdr:nvSpPr>
        <xdr:cNvPr id="169" name="維持補修費最小値テキスト">
          <a:extLst>
            <a:ext uri="{FF2B5EF4-FFF2-40B4-BE49-F238E27FC236}">
              <a16:creationId xmlns:a16="http://schemas.microsoft.com/office/drawing/2014/main" id="{00000000-0008-0000-0600-0000A9000000}"/>
            </a:ext>
          </a:extLst>
        </xdr:cNvPr>
        <xdr:cNvSpPr txBox="1"/>
      </xdr:nvSpPr>
      <xdr:spPr>
        <a:xfrm>
          <a:off x="4686300" y="13557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9170</xdr:rowOff>
    </xdr:from>
    <xdr:to>
      <xdr:col>24</xdr:col>
      <xdr:colOff>152400</xdr:colOff>
      <xdr:row>79</xdr:row>
      <xdr:rowOff>9170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3553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59021</xdr:rowOff>
    </xdr:from>
    <xdr:ext cx="534377" cy="259045"/>
    <xdr:sp macro="" textlink="">
      <xdr:nvSpPr>
        <xdr:cNvPr id="171" name="維持補修費最大値テキスト">
          <a:extLst>
            <a:ext uri="{FF2B5EF4-FFF2-40B4-BE49-F238E27FC236}">
              <a16:creationId xmlns:a16="http://schemas.microsoft.com/office/drawing/2014/main" id="{00000000-0008-0000-0600-0000AB000000}"/>
            </a:ext>
          </a:extLst>
        </xdr:cNvPr>
        <xdr:cNvSpPr txBox="1"/>
      </xdr:nvSpPr>
      <xdr:spPr>
        <a:xfrm>
          <a:off x="4686300" y="12060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112344</xdr:rowOff>
    </xdr:from>
    <xdr:to>
      <xdr:col>24</xdr:col>
      <xdr:colOff>152400</xdr:colOff>
      <xdr:row>71</xdr:row>
      <xdr:rowOff>112344</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2285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60376</xdr:rowOff>
    </xdr:from>
    <xdr:to>
      <xdr:col>24</xdr:col>
      <xdr:colOff>63500</xdr:colOff>
      <xdr:row>78</xdr:row>
      <xdr:rowOff>80798</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3797300" y="13433476"/>
          <a:ext cx="838200" cy="20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159363</xdr:rowOff>
    </xdr:from>
    <xdr:ext cx="469744" cy="259045"/>
    <xdr:sp macro="" textlink="">
      <xdr:nvSpPr>
        <xdr:cNvPr id="174" name="維持補修費平均値テキスト">
          <a:extLst>
            <a:ext uri="{FF2B5EF4-FFF2-40B4-BE49-F238E27FC236}">
              <a16:creationId xmlns:a16="http://schemas.microsoft.com/office/drawing/2014/main" id="{00000000-0008-0000-0600-0000AE000000}"/>
            </a:ext>
          </a:extLst>
        </xdr:cNvPr>
        <xdr:cNvSpPr txBox="1"/>
      </xdr:nvSpPr>
      <xdr:spPr>
        <a:xfrm>
          <a:off x="4686300" y="131895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136486</xdr:rowOff>
    </xdr:from>
    <xdr:to>
      <xdr:col>24</xdr:col>
      <xdr:colOff>114300</xdr:colOff>
      <xdr:row>78</xdr:row>
      <xdr:rowOff>66636</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4584700" y="1333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80798</xdr:rowOff>
    </xdr:from>
    <xdr:to>
      <xdr:col>19</xdr:col>
      <xdr:colOff>177800</xdr:colOff>
      <xdr:row>78</xdr:row>
      <xdr:rowOff>103848</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908300" y="13453898"/>
          <a:ext cx="889000" cy="23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142811</xdr:rowOff>
    </xdr:from>
    <xdr:to>
      <xdr:col>20</xdr:col>
      <xdr:colOff>38100</xdr:colOff>
      <xdr:row>78</xdr:row>
      <xdr:rowOff>72961</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3746500" y="1334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89488</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3562428" y="1311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81711</xdr:rowOff>
    </xdr:from>
    <xdr:to>
      <xdr:col>15</xdr:col>
      <xdr:colOff>50800</xdr:colOff>
      <xdr:row>78</xdr:row>
      <xdr:rowOff>103848</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019300" y="13454811"/>
          <a:ext cx="889000" cy="22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148183</xdr:rowOff>
    </xdr:from>
    <xdr:to>
      <xdr:col>15</xdr:col>
      <xdr:colOff>101600</xdr:colOff>
      <xdr:row>78</xdr:row>
      <xdr:rowOff>78333</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2857500" y="13349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94860</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2673428" y="13125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81711</xdr:rowOff>
    </xdr:from>
    <xdr:to>
      <xdr:col>10</xdr:col>
      <xdr:colOff>114300</xdr:colOff>
      <xdr:row>78</xdr:row>
      <xdr:rowOff>98858</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1130300" y="13454811"/>
          <a:ext cx="889000" cy="1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159765</xdr:rowOff>
    </xdr:from>
    <xdr:to>
      <xdr:col>10</xdr:col>
      <xdr:colOff>165100</xdr:colOff>
      <xdr:row>78</xdr:row>
      <xdr:rowOff>89915</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968500" y="1336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106442</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784428" y="13136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127724</xdr:rowOff>
    </xdr:from>
    <xdr:to>
      <xdr:col>6</xdr:col>
      <xdr:colOff>38100</xdr:colOff>
      <xdr:row>78</xdr:row>
      <xdr:rowOff>57874</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079500" y="1332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74401</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895428" y="13104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9576</xdr:rowOff>
    </xdr:from>
    <xdr:to>
      <xdr:col>24</xdr:col>
      <xdr:colOff>114300</xdr:colOff>
      <xdr:row>78</xdr:row>
      <xdr:rowOff>111176</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4584700" y="13382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114914</xdr:rowOff>
    </xdr:from>
    <xdr:ext cx="469744" cy="259045"/>
    <xdr:sp macro="" textlink="">
      <xdr:nvSpPr>
        <xdr:cNvPr id="193" name="維持補修費該当値テキスト">
          <a:extLst>
            <a:ext uri="{FF2B5EF4-FFF2-40B4-BE49-F238E27FC236}">
              <a16:creationId xmlns:a16="http://schemas.microsoft.com/office/drawing/2014/main" id="{00000000-0008-0000-0600-0000C1000000}"/>
            </a:ext>
          </a:extLst>
        </xdr:cNvPr>
        <xdr:cNvSpPr txBox="1"/>
      </xdr:nvSpPr>
      <xdr:spPr>
        <a:xfrm>
          <a:off x="4686300" y="13316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29998</xdr:rowOff>
    </xdr:from>
    <xdr:to>
      <xdr:col>20</xdr:col>
      <xdr:colOff>38100</xdr:colOff>
      <xdr:row>78</xdr:row>
      <xdr:rowOff>131598</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3746500" y="1340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122725</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562428" y="13495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53048</xdr:rowOff>
    </xdr:from>
    <xdr:to>
      <xdr:col>15</xdr:col>
      <xdr:colOff>101600</xdr:colOff>
      <xdr:row>78</xdr:row>
      <xdr:rowOff>154648</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2857500" y="1342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145775</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673428" y="13518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30911</xdr:rowOff>
    </xdr:from>
    <xdr:to>
      <xdr:col>10</xdr:col>
      <xdr:colOff>165100</xdr:colOff>
      <xdr:row>78</xdr:row>
      <xdr:rowOff>132511</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968500" y="1340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123638</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784428" y="13496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48058</xdr:rowOff>
    </xdr:from>
    <xdr:to>
      <xdr:col>6</xdr:col>
      <xdr:colOff>38100</xdr:colOff>
      <xdr:row>78</xdr:row>
      <xdr:rowOff>149658</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079500" y="13421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140785</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895428" y="13513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8813</xdr:rowOff>
    </xdr:from>
    <xdr:to>
      <xdr:col>24</xdr:col>
      <xdr:colOff>62865</xdr:colOff>
      <xdr:row>99</xdr:row>
      <xdr:rowOff>10961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610763"/>
          <a:ext cx="1270" cy="1373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14788</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698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10961</xdr:rowOff>
    </xdr:from>
    <xdr:to>
      <xdr:col>24</xdr:col>
      <xdr:colOff>152400</xdr:colOff>
      <xdr:row>99</xdr:row>
      <xdr:rowOff>10961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6984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126940</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385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8813</xdr:rowOff>
    </xdr:from>
    <xdr:to>
      <xdr:col>24</xdr:col>
      <xdr:colOff>152400</xdr:colOff>
      <xdr:row>91</xdr:row>
      <xdr:rowOff>8813</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610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558</xdr:rowOff>
    </xdr:from>
    <xdr:to>
      <xdr:col>24</xdr:col>
      <xdr:colOff>63500</xdr:colOff>
      <xdr:row>97</xdr:row>
      <xdr:rowOff>51358</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631208"/>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134408</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250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111531</xdr:rowOff>
    </xdr:from>
    <xdr:to>
      <xdr:col>24</xdr:col>
      <xdr:colOff>114300</xdr:colOff>
      <xdr:row>96</xdr:row>
      <xdr:rowOff>41681</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399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17971</xdr:rowOff>
    </xdr:from>
    <xdr:to>
      <xdr:col>19</xdr:col>
      <xdr:colOff>177800</xdr:colOff>
      <xdr:row>97</xdr:row>
      <xdr:rowOff>51358</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2908300" y="16648621"/>
          <a:ext cx="889000" cy="33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158635</xdr:rowOff>
    </xdr:from>
    <xdr:to>
      <xdr:col>20</xdr:col>
      <xdr:colOff>38100</xdr:colOff>
      <xdr:row>96</xdr:row>
      <xdr:rowOff>88785</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44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105312</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22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14681</xdr:rowOff>
    </xdr:from>
    <xdr:to>
      <xdr:col>15</xdr:col>
      <xdr:colOff>50800</xdr:colOff>
      <xdr:row>97</xdr:row>
      <xdr:rowOff>17971</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2019300" y="16645331"/>
          <a:ext cx="889000" cy="3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152743</xdr:rowOff>
    </xdr:from>
    <xdr:to>
      <xdr:col>15</xdr:col>
      <xdr:colOff>101600</xdr:colOff>
      <xdr:row>96</xdr:row>
      <xdr:rowOff>82893</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4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99420</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215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14681</xdr:rowOff>
    </xdr:from>
    <xdr:to>
      <xdr:col>10</xdr:col>
      <xdr:colOff>114300</xdr:colOff>
      <xdr:row>97</xdr:row>
      <xdr:rowOff>75933</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645331"/>
          <a:ext cx="889000" cy="61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4927</xdr:rowOff>
    </xdr:from>
    <xdr:to>
      <xdr:col>10</xdr:col>
      <xdr:colOff>165100</xdr:colOff>
      <xdr:row>96</xdr:row>
      <xdr:rowOff>106527</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464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123054</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23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159386</xdr:rowOff>
    </xdr:from>
    <xdr:to>
      <xdr:col>6</xdr:col>
      <xdr:colOff>38100</xdr:colOff>
      <xdr:row>97</xdr:row>
      <xdr:rowOff>89536</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61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106063</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393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121208</xdr:rowOff>
    </xdr:from>
    <xdr:to>
      <xdr:col>24</xdr:col>
      <xdr:colOff>114300</xdr:colOff>
      <xdr:row>97</xdr:row>
      <xdr:rowOff>51358</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58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99635</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558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558</xdr:rowOff>
    </xdr:from>
    <xdr:to>
      <xdr:col>20</xdr:col>
      <xdr:colOff>38100</xdr:colOff>
      <xdr:row>97</xdr:row>
      <xdr:rowOff>102158</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631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93285</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723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138621</xdr:rowOff>
    </xdr:from>
    <xdr:to>
      <xdr:col>15</xdr:col>
      <xdr:colOff>101600</xdr:colOff>
      <xdr:row>97</xdr:row>
      <xdr:rowOff>68771</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597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59898</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690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135331</xdr:rowOff>
    </xdr:from>
    <xdr:to>
      <xdr:col>10</xdr:col>
      <xdr:colOff>165100</xdr:colOff>
      <xdr:row>97</xdr:row>
      <xdr:rowOff>65481</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594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56608</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687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25133</xdr:rowOff>
    </xdr:from>
    <xdr:to>
      <xdr:col>6</xdr:col>
      <xdr:colOff>38100</xdr:colOff>
      <xdr:row>97</xdr:row>
      <xdr:rowOff>126733</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655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117860</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74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34050</xdr:rowOff>
    </xdr:from>
    <xdr:to>
      <xdr:col>54</xdr:col>
      <xdr:colOff>189865</xdr:colOff>
      <xdr:row>37</xdr:row>
      <xdr:rowOff>164206</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520450"/>
          <a:ext cx="1270" cy="987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168033</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511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164206</xdr:rowOff>
    </xdr:from>
    <xdr:to>
      <xdr:col>55</xdr:col>
      <xdr:colOff>88900</xdr:colOff>
      <xdr:row>37</xdr:row>
      <xdr:rowOff>164206</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50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152177</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295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34050</xdr:rowOff>
    </xdr:from>
    <xdr:to>
      <xdr:col>55</xdr:col>
      <xdr:colOff>88900</xdr:colOff>
      <xdr:row>32</xdr:row>
      <xdr:rowOff>34050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52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87241</xdr:rowOff>
    </xdr:from>
    <xdr:to>
      <xdr:col>55</xdr:col>
      <xdr:colOff>0</xdr:colOff>
      <xdr:row>35</xdr:row>
      <xdr:rowOff>135000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9639300" y="6087991"/>
          <a:ext cx="838200" cy="4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7027</xdr:rowOff>
    </xdr:from>
    <xdr:ext cx="534377"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1792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28600</xdr:rowOff>
    </xdr:from>
    <xdr:to>
      <xdr:col>55</xdr:col>
      <xdr:colOff>50800</xdr:colOff>
      <xdr:row>36</xdr:row>
      <xdr:rowOff>130200</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2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155551</xdr:rowOff>
    </xdr:from>
    <xdr:to>
      <xdr:col>50</xdr:col>
      <xdr:colOff>114300</xdr:colOff>
      <xdr:row>35</xdr:row>
      <xdr:rowOff>87241</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8750300" y="5984851"/>
          <a:ext cx="889000" cy="103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35206</xdr:rowOff>
    </xdr:from>
    <xdr:to>
      <xdr:col>50</xdr:col>
      <xdr:colOff>165100</xdr:colOff>
      <xdr:row>36</xdr:row>
      <xdr:rowOff>136806</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207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127933</xdr:rowOff>
    </xdr:from>
    <xdr:ext cx="534377"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72111" y="6300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155551</xdr:rowOff>
    </xdr:from>
    <xdr:to>
      <xdr:col>45</xdr:col>
      <xdr:colOff>177800</xdr:colOff>
      <xdr:row>35</xdr:row>
      <xdr:rowOff>49293</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7861300" y="5984851"/>
          <a:ext cx="889000" cy="65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60832</xdr:rowOff>
    </xdr:from>
    <xdr:to>
      <xdr:col>46</xdr:col>
      <xdr:colOff>38100</xdr:colOff>
      <xdr:row>36</xdr:row>
      <xdr:rowOff>162432</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233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153559</xdr:rowOff>
    </xdr:from>
    <xdr:ext cx="534377"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83111" y="632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49293</xdr:rowOff>
    </xdr:from>
    <xdr:to>
      <xdr:col>41</xdr:col>
      <xdr:colOff>50800</xdr:colOff>
      <xdr:row>35</xdr:row>
      <xdr:rowOff>52937</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6050043"/>
          <a:ext cx="889000" cy="3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72884</xdr:rowOff>
    </xdr:from>
    <xdr:to>
      <xdr:col>41</xdr:col>
      <xdr:colOff>101600</xdr:colOff>
      <xdr:row>37</xdr:row>
      <xdr:rowOff>3034</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245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165611</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94111" y="6337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74178</xdr:rowOff>
    </xdr:from>
    <xdr:to>
      <xdr:col>36</xdr:col>
      <xdr:colOff>165100</xdr:colOff>
      <xdr:row>37</xdr:row>
      <xdr:rowOff>4328</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24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166905</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705111" y="633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84200</xdr:rowOff>
    </xdr:from>
    <xdr:to>
      <xdr:col>55</xdr:col>
      <xdr:colOff>50800</xdr:colOff>
      <xdr:row>36</xdr:row>
      <xdr:rowOff>14350</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08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107077</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5936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36441</xdr:rowOff>
    </xdr:from>
    <xdr:to>
      <xdr:col>50</xdr:col>
      <xdr:colOff>165100</xdr:colOff>
      <xdr:row>35</xdr:row>
      <xdr:rowOff>138041</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037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154568</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5812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104751</xdr:rowOff>
    </xdr:from>
    <xdr:to>
      <xdr:col>46</xdr:col>
      <xdr:colOff>38100</xdr:colOff>
      <xdr:row>35</xdr:row>
      <xdr:rowOff>34901</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5934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51428</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5709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169943</xdr:rowOff>
    </xdr:from>
    <xdr:to>
      <xdr:col>41</xdr:col>
      <xdr:colOff>101600</xdr:colOff>
      <xdr:row>35</xdr:row>
      <xdr:rowOff>100093</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599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116620</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5774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2137</xdr:rowOff>
    </xdr:from>
    <xdr:to>
      <xdr:col>36</xdr:col>
      <xdr:colOff>165100</xdr:colOff>
      <xdr:row>35</xdr:row>
      <xdr:rowOff>103737</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00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33</xdr:row>
      <xdr:rowOff>120264</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672795" y="5778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13571</xdr:rowOff>
    </xdr:from>
    <xdr:to>
      <xdr:col>54</xdr:col>
      <xdr:colOff>189865</xdr:colOff>
      <xdr:row>59</xdr:row>
      <xdr:rowOff>49524</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586071"/>
          <a:ext cx="1270" cy="1579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53351</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168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49524</xdr:rowOff>
    </xdr:from>
    <xdr:to>
      <xdr:col>55</xdr:col>
      <xdr:colOff>88900</xdr:colOff>
      <xdr:row>59</xdr:row>
      <xdr:rowOff>49524</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16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131698</xdr:rowOff>
    </xdr:from>
    <xdr:ext cx="599010"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361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13571</xdr:rowOff>
    </xdr:from>
    <xdr:to>
      <xdr:col>55</xdr:col>
      <xdr:colOff>88900</xdr:colOff>
      <xdr:row>50</xdr:row>
      <xdr:rowOff>13571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586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104682</xdr:rowOff>
    </xdr:from>
    <xdr:to>
      <xdr:col>55</xdr:col>
      <xdr:colOff>0</xdr:colOff>
      <xdr:row>57</xdr:row>
      <xdr:rowOff>133505</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9639300" y="9877332"/>
          <a:ext cx="838200" cy="28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76213</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6774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53336</xdr:rowOff>
    </xdr:from>
    <xdr:to>
      <xdr:col>55</xdr:col>
      <xdr:colOff>50800</xdr:colOff>
      <xdr:row>57</xdr:row>
      <xdr:rowOff>154936</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82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139948</xdr:rowOff>
    </xdr:from>
    <xdr:to>
      <xdr:col>50</xdr:col>
      <xdr:colOff>114300</xdr:colOff>
      <xdr:row>57</xdr:row>
      <xdr:rowOff>133505</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8750300" y="9741148"/>
          <a:ext cx="889000" cy="165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102525</xdr:rowOff>
    </xdr:from>
    <xdr:to>
      <xdr:col>50</xdr:col>
      <xdr:colOff>165100</xdr:colOff>
      <xdr:row>58</xdr:row>
      <xdr:rowOff>32675</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87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23802</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72111" y="9967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139948</xdr:rowOff>
    </xdr:from>
    <xdr:to>
      <xdr:col>45</xdr:col>
      <xdr:colOff>177800</xdr:colOff>
      <xdr:row>57</xdr:row>
      <xdr:rowOff>161685</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7861300" y="9741148"/>
          <a:ext cx="889000" cy="193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96829</xdr:rowOff>
    </xdr:from>
    <xdr:to>
      <xdr:col>46</xdr:col>
      <xdr:colOff>38100</xdr:colOff>
      <xdr:row>58</xdr:row>
      <xdr:rowOff>26979</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869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18106</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83111" y="9962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161685</xdr:rowOff>
    </xdr:from>
    <xdr:to>
      <xdr:col>41</xdr:col>
      <xdr:colOff>50800</xdr:colOff>
      <xdr:row>58</xdr:row>
      <xdr:rowOff>16563</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6972300" y="9934335"/>
          <a:ext cx="889000" cy="2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131466</xdr:rowOff>
    </xdr:from>
    <xdr:to>
      <xdr:col>41</xdr:col>
      <xdr:colOff>101600</xdr:colOff>
      <xdr:row>58</xdr:row>
      <xdr:rowOff>61616</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904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52743</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94111" y="9996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44513</xdr:rowOff>
    </xdr:from>
    <xdr:to>
      <xdr:col>36</xdr:col>
      <xdr:colOff>165100</xdr:colOff>
      <xdr:row>57</xdr:row>
      <xdr:rowOff>146113</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81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162640</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9592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53882</xdr:rowOff>
    </xdr:from>
    <xdr:to>
      <xdr:col>55</xdr:col>
      <xdr:colOff>50800</xdr:colOff>
      <xdr:row>57</xdr:row>
      <xdr:rowOff>155482</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82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32309</xdr:rowOff>
    </xdr:from>
    <xdr:ext cx="599010"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804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82705</xdr:rowOff>
    </xdr:from>
    <xdr:to>
      <xdr:col>50</xdr:col>
      <xdr:colOff>165100</xdr:colOff>
      <xdr:row>58</xdr:row>
      <xdr:rowOff>12855</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855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29382</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72111" y="9630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89148</xdr:rowOff>
    </xdr:from>
    <xdr:to>
      <xdr:col>46</xdr:col>
      <xdr:colOff>38100</xdr:colOff>
      <xdr:row>57</xdr:row>
      <xdr:rowOff>19298</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69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35825</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50795" y="9465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110885</xdr:rowOff>
    </xdr:from>
    <xdr:to>
      <xdr:col>41</xdr:col>
      <xdr:colOff>101600</xdr:colOff>
      <xdr:row>58</xdr:row>
      <xdr:rowOff>41035</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883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57562</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94111" y="9658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137213</xdr:rowOff>
    </xdr:from>
    <xdr:to>
      <xdr:col>36</xdr:col>
      <xdr:colOff>165100</xdr:colOff>
      <xdr:row>58</xdr:row>
      <xdr:rowOff>67363</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90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58490</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05111" y="10002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166681</xdr:rowOff>
    </xdr:from>
    <xdr:to>
      <xdr:col>54</xdr:col>
      <xdr:colOff>189865</xdr:colOff>
      <xdr:row>79</xdr:row>
      <xdr:rowOff>98189</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168181"/>
          <a:ext cx="1270" cy="1474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102016</xdr:rowOff>
    </xdr:from>
    <xdr:ext cx="378565"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6465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98189</xdr:rowOff>
    </xdr:from>
    <xdr:to>
      <xdr:col>55</xdr:col>
      <xdr:colOff>88900</xdr:colOff>
      <xdr:row>79</xdr:row>
      <xdr:rowOff>98189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642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113358</xdr:rowOff>
    </xdr:from>
    <xdr:ext cx="599010"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1943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166681</xdr:rowOff>
    </xdr:from>
    <xdr:to>
      <xdr:col>55</xdr:col>
      <xdr:colOff>88900</xdr:colOff>
      <xdr:row>70</xdr:row>
      <xdr:rowOff>166681</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168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86148</xdr:rowOff>
    </xdr:from>
    <xdr:to>
      <xdr:col>55</xdr:col>
      <xdr:colOff>0</xdr:colOff>
      <xdr:row>79</xdr:row>
      <xdr:rowOff>57862</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9639300" y="13459248"/>
          <a:ext cx="838200" cy="143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74975</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4480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96548</xdr:rowOff>
    </xdr:from>
    <xdr:to>
      <xdr:col>55</xdr:col>
      <xdr:colOff>50800</xdr:colOff>
      <xdr:row>79</xdr:row>
      <xdr:rowOff>26698</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469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13193</xdr:rowOff>
    </xdr:from>
    <xdr:to>
      <xdr:col>50</xdr:col>
      <xdr:colOff>114300</xdr:colOff>
      <xdr:row>79</xdr:row>
      <xdr:rowOff>57862</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8750300" y="13557743"/>
          <a:ext cx="889000" cy="44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134133</xdr:rowOff>
    </xdr:from>
    <xdr:to>
      <xdr:col>50</xdr:col>
      <xdr:colOff>165100</xdr:colOff>
      <xdr:row>79</xdr:row>
      <xdr:rowOff>64283</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50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80810</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282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13193</xdr:rowOff>
    </xdr:from>
    <xdr:to>
      <xdr:col>45</xdr:col>
      <xdr:colOff>177800</xdr:colOff>
      <xdr:row>79</xdr:row>
      <xdr:rowOff>16576</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7861300" y="13557743"/>
          <a:ext cx="889000" cy="3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135018</xdr:rowOff>
    </xdr:from>
    <xdr:to>
      <xdr:col>46</xdr:col>
      <xdr:colOff>38100</xdr:colOff>
      <xdr:row>79</xdr:row>
      <xdr:rowOff>65168</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508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56295</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600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16576</xdr:rowOff>
    </xdr:from>
    <xdr:to>
      <xdr:col>41</xdr:col>
      <xdr:colOff>50800</xdr:colOff>
      <xdr:row>79</xdr:row>
      <xdr:rowOff>38286</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6972300" y="13561126"/>
          <a:ext cx="889000" cy="21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145106</xdr:rowOff>
    </xdr:from>
    <xdr:to>
      <xdr:col>41</xdr:col>
      <xdr:colOff>101600</xdr:colOff>
      <xdr:row>79</xdr:row>
      <xdr:rowOff>75256</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51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66383</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3610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20963</xdr:rowOff>
    </xdr:from>
    <xdr:to>
      <xdr:col>36</xdr:col>
      <xdr:colOff>165100</xdr:colOff>
      <xdr:row>78</xdr:row>
      <xdr:rowOff>122563</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39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139090</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3169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35348</xdr:rowOff>
    </xdr:from>
    <xdr:to>
      <xdr:col>55</xdr:col>
      <xdr:colOff>50800</xdr:colOff>
      <xdr:row>78</xdr:row>
      <xdr:rowOff>136948</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408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58225</xdr:rowOff>
    </xdr:from>
    <xdr:ext cx="534377"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259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7062</xdr:rowOff>
    </xdr:from>
    <xdr:to>
      <xdr:col>50</xdr:col>
      <xdr:colOff>165100</xdr:colOff>
      <xdr:row>79</xdr:row>
      <xdr:rowOff>108662</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551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99789</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372111" y="1364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133843</xdr:rowOff>
    </xdr:from>
    <xdr:to>
      <xdr:col>46</xdr:col>
      <xdr:colOff>38100</xdr:colOff>
      <xdr:row>79</xdr:row>
      <xdr:rowOff>63993</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506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80520</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483111" y="13282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137226</xdr:rowOff>
    </xdr:from>
    <xdr:to>
      <xdr:col>41</xdr:col>
      <xdr:colOff>101600</xdr:colOff>
      <xdr:row>79</xdr:row>
      <xdr:rowOff>67376</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51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83903</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594111" y="13285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158936</xdr:rowOff>
    </xdr:from>
    <xdr:to>
      <xdr:col>36</xdr:col>
      <xdr:colOff>165100</xdr:colOff>
      <xdr:row>79</xdr:row>
      <xdr:rowOff>89086</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532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80213</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05111" y="13624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39</xdr:rowOff>
    </xdr:from>
    <xdr:to>
      <xdr:col>54</xdr:col>
      <xdr:colOff>189865</xdr:colOff>
      <xdr:row>98</xdr:row>
      <xdr:rowOff>96380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773439"/>
          <a:ext cx="1270" cy="1125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100207</xdr:rowOff>
    </xdr:from>
    <xdr:ext cx="469744"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0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96380</xdr:rowOff>
    </xdr:from>
    <xdr:to>
      <xdr:col>55</xdr:col>
      <xdr:colOff>88900</xdr:colOff>
      <xdr:row>98</xdr:row>
      <xdr:rowOff>96380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898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118166</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548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39</xdr:rowOff>
    </xdr:from>
    <xdr:to>
      <xdr:col>55</xdr:col>
      <xdr:colOff>88900</xdr:colOff>
      <xdr:row>92</xdr:row>
      <xdr:rowOff>39</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773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164426</xdr:rowOff>
    </xdr:from>
    <xdr:to>
      <xdr:col>55</xdr:col>
      <xdr:colOff>0</xdr:colOff>
      <xdr:row>97</xdr:row>
      <xdr:rowOff>142384</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9639300" y="16623626"/>
          <a:ext cx="838200" cy="149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30263</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4894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7386</xdr:rowOff>
    </xdr:from>
    <xdr:to>
      <xdr:col>55</xdr:col>
      <xdr:colOff>50800</xdr:colOff>
      <xdr:row>97</xdr:row>
      <xdr:rowOff>108986</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6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168686</xdr:rowOff>
    </xdr:from>
    <xdr:to>
      <xdr:col>50</xdr:col>
      <xdr:colOff>114300</xdr:colOff>
      <xdr:row>96</xdr:row>
      <xdr:rowOff>164426</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8750300" y="16456436"/>
          <a:ext cx="889000" cy="167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33240</xdr:rowOff>
    </xdr:from>
    <xdr:to>
      <xdr:col>50</xdr:col>
      <xdr:colOff>165100</xdr:colOff>
      <xdr:row>97</xdr:row>
      <xdr:rowOff>134840</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663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125967</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756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168686</xdr:rowOff>
    </xdr:from>
    <xdr:to>
      <xdr:col>45</xdr:col>
      <xdr:colOff>177800</xdr:colOff>
      <xdr:row>97</xdr:row>
      <xdr:rowOff>93756</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7861300" y="16456436"/>
          <a:ext cx="889000" cy="26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27589</xdr:rowOff>
    </xdr:from>
    <xdr:to>
      <xdr:col>46</xdr:col>
      <xdr:colOff>38100</xdr:colOff>
      <xdr:row>97</xdr:row>
      <xdr:rowOff>129189</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658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120316</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750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93756</xdr:rowOff>
    </xdr:from>
    <xdr:to>
      <xdr:col>41</xdr:col>
      <xdr:colOff>50800</xdr:colOff>
      <xdr:row>97</xdr:row>
      <xdr:rowOff>102484</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6972300" y="16724406"/>
          <a:ext cx="889000" cy="8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53837</xdr:rowOff>
    </xdr:from>
    <xdr:to>
      <xdr:col>41</xdr:col>
      <xdr:colOff>101600</xdr:colOff>
      <xdr:row>97</xdr:row>
      <xdr:rowOff>155437</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68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146564</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777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111998</xdr:rowOff>
    </xdr:from>
    <xdr:to>
      <xdr:col>36</xdr:col>
      <xdr:colOff>165100</xdr:colOff>
      <xdr:row>98</xdr:row>
      <xdr:rowOff>42148</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742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33275</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835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91584</xdr:rowOff>
    </xdr:from>
    <xdr:to>
      <xdr:col>55</xdr:col>
      <xdr:colOff>50800</xdr:colOff>
      <xdr:row>98</xdr:row>
      <xdr:rowOff>21734</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722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6511</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637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113626</xdr:rowOff>
    </xdr:from>
    <xdr:to>
      <xdr:col>50</xdr:col>
      <xdr:colOff>165100</xdr:colOff>
      <xdr:row>97</xdr:row>
      <xdr:rowOff>43776</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57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60303</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348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117886</xdr:rowOff>
    </xdr:from>
    <xdr:to>
      <xdr:col>46</xdr:col>
      <xdr:colOff>38100</xdr:colOff>
      <xdr:row>96</xdr:row>
      <xdr:rowOff>48036</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405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64563</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50795" y="16180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42956</xdr:rowOff>
    </xdr:from>
    <xdr:to>
      <xdr:col>41</xdr:col>
      <xdr:colOff>101600</xdr:colOff>
      <xdr:row>97</xdr:row>
      <xdr:rowOff>144556</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673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161083</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448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51684</xdr:rowOff>
    </xdr:from>
    <xdr:to>
      <xdr:col>36</xdr:col>
      <xdr:colOff>165100</xdr:colOff>
      <xdr:row>97</xdr:row>
      <xdr:rowOff>153284</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682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169811</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457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119443</xdr:rowOff>
    </xdr:from>
    <xdr:to>
      <xdr:col>85</xdr:col>
      <xdr:colOff>126364</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434393"/>
          <a:ext cx="1269" cy="12966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66120</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209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119443</xdr:rowOff>
    </xdr:from>
    <xdr:to>
      <xdr:col>86</xdr:col>
      <xdr:colOff>25400</xdr:colOff>
      <xdr:row>31</xdr:row>
      <xdr:rowOff>119443</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434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24244</xdr:rowOff>
    </xdr:from>
    <xdr:to>
      <xdr:col>85</xdr:col>
      <xdr:colOff>127000</xdr:colOff>
      <xdr:row>39</xdr:row>
      <xdr:rowOff>31661</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5481300" y="6710794"/>
          <a:ext cx="838200" cy="7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104970</xdr:rowOff>
    </xdr:from>
    <xdr:ext cx="469744"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4486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82093</xdr:rowOff>
    </xdr:from>
    <xdr:to>
      <xdr:col>85</xdr:col>
      <xdr:colOff>177800</xdr:colOff>
      <xdr:row>39</xdr:row>
      <xdr:rowOff>12243</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59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31166</xdr:rowOff>
    </xdr:from>
    <xdr:to>
      <xdr:col>81</xdr:col>
      <xdr:colOff>50800</xdr:colOff>
      <xdr:row>39</xdr:row>
      <xdr:rowOff>31661</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4592300" y="6717716"/>
          <a:ext cx="889000" cy="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105511</xdr:rowOff>
    </xdr:from>
    <xdr:to>
      <xdr:col>81</xdr:col>
      <xdr:colOff>101600</xdr:colOff>
      <xdr:row>39</xdr:row>
      <xdr:rowOff>35661</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620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52189</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46428" y="6395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31166</xdr:rowOff>
    </xdr:from>
    <xdr:to>
      <xdr:col>76</xdr:col>
      <xdr:colOff>114300</xdr:colOff>
      <xdr:row>39</xdr:row>
      <xdr:rowOff>34887</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3703300" y="6717716"/>
          <a:ext cx="889000" cy="3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145542</xdr:rowOff>
    </xdr:from>
    <xdr:to>
      <xdr:col>76</xdr:col>
      <xdr:colOff>165100</xdr:colOff>
      <xdr:row>39</xdr:row>
      <xdr:rowOff>75692</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660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92219</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57428" y="6435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34887</xdr:rowOff>
    </xdr:from>
    <xdr:to>
      <xdr:col>71</xdr:col>
      <xdr:colOff>177800</xdr:colOff>
      <xdr:row>39</xdr:row>
      <xdr:rowOff>37694</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2814300" y="6721437"/>
          <a:ext cx="889000" cy="2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123292</xdr:rowOff>
    </xdr:from>
    <xdr:to>
      <xdr:col>72</xdr:col>
      <xdr:colOff>38100</xdr:colOff>
      <xdr:row>39</xdr:row>
      <xdr:rowOff>53442</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638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69969</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68428" y="6413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69634</xdr:rowOff>
    </xdr:from>
    <xdr:to>
      <xdr:col>67</xdr:col>
      <xdr:colOff>101600</xdr:colOff>
      <xdr:row>38</xdr:row>
      <xdr:rowOff>171234</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58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16311</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79428" y="6359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144894</xdr:rowOff>
    </xdr:from>
    <xdr:to>
      <xdr:col>85</xdr:col>
      <xdr:colOff>177800</xdr:colOff>
      <xdr:row>39</xdr:row>
      <xdr:rowOff>75044</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659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60520</xdr:rowOff>
    </xdr:from>
    <xdr:ext cx="469744"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575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152311</xdr:rowOff>
    </xdr:from>
    <xdr:to>
      <xdr:col>81</xdr:col>
      <xdr:colOff>101600</xdr:colOff>
      <xdr:row>39</xdr:row>
      <xdr:rowOff>82461</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667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73588</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46428" y="6760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151816</xdr:rowOff>
    </xdr:from>
    <xdr:to>
      <xdr:col>76</xdr:col>
      <xdr:colOff>165100</xdr:colOff>
      <xdr:row>39</xdr:row>
      <xdr:rowOff>81966</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666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73093</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357428" y="6759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155537</xdr:rowOff>
    </xdr:from>
    <xdr:to>
      <xdr:col>72</xdr:col>
      <xdr:colOff>38100</xdr:colOff>
      <xdr:row>39</xdr:row>
      <xdr:rowOff>85687</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670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76814</xdr:rowOff>
    </xdr:from>
    <xdr:ext cx="378565"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14017" y="67633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158344</xdr:rowOff>
    </xdr:from>
    <xdr:to>
      <xdr:col>67</xdr:col>
      <xdr:colOff>101600</xdr:colOff>
      <xdr:row>39</xdr:row>
      <xdr:rowOff>88494</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673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79621</xdr:rowOff>
    </xdr:from>
    <xdr:ext cx="378565"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25017" y="67661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156060</xdr:rowOff>
    </xdr:from>
    <xdr:to>
      <xdr:col>85</xdr:col>
      <xdr:colOff>126364</xdr:colOff>
      <xdr:row>79</xdr:row>
      <xdr:rowOff>18573</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6317595" y="12329010"/>
          <a:ext cx="1269" cy="1234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22400</xdr:rowOff>
    </xdr:from>
    <xdr:ext cx="469744" cy="259045"/>
    <xdr:sp macro="" textlink="">
      <xdr:nvSpPr>
        <xdr:cNvPr id="618" name="公債費最小値テキスト">
          <a:extLst>
            <a:ext uri="{FF2B5EF4-FFF2-40B4-BE49-F238E27FC236}">
              <a16:creationId xmlns:a16="http://schemas.microsoft.com/office/drawing/2014/main" id="{00000000-0008-0000-0600-00006A020000}"/>
            </a:ext>
          </a:extLst>
        </xdr:cNvPr>
        <xdr:cNvSpPr txBox="1"/>
      </xdr:nvSpPr>
      <xdr:spPr>
        <a:xfrm>
          <a:off x="16370300" y="13566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18573</xdr:rowOff>
    </xdr:from>
    <xdr:to>
      <xdr:col>86</xdr:col>
      <xdr:colOff>25400</xdr:colOff>
      <xdr:row>79</xdr:row>
      <xdr:rowOff>18573</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3563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102737</xdr:rowOff>
    </xdr:from>
    <xdr:ext cx="599010" cy="259045"/>
    <xdr:sp macro="" textlink="">
      <xdr:nvSpPr>
        <xdr:cNvPr id="620" name="公債費最大値テキスト">
          <a:extLst>
            <a:ext uri="{FF2B5EF4-FFF2-40B4-BE49-F238E27FC236}">
              <a16:creationId xmlns:a16="http://schemas.microsoft.com/office/drawing/2014/main" id="{00000000-0008-0000-0600-00006C020000}"/>
            </a:ext>
          </a:extLst>
        </xdr:cNvPr>
        <xdr:cNvSpPr txBox="1"/>
      </xdr:nvSpPr>
      <xdr:spPr>
        <a:xfrm>
          <a:off x="16370300" y="12104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156060</xdr:rowOff>
    </xdr:from>
    <xdr:to>
      <xdr:col>86</xdr:col>
      <xdr:colOff>25400</xdr:colOff>
      <xdr:row>71</xdr:row>
      <xdr:rowOff>156060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2329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76141</xdr:rowOff>
    </xdr:from>
    <xdr:to>
      <xdr:col>85</xdr:col>
      <xdr:colOff>127000</xdr:colOff>
      <xdr:row>76</xdr:row>
      <xdr:rowOff>100282</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5481300" y="13106341"/>
          <a:ext cx="838200" cy="24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74528</xdr:rowOff>
    </xdr:from>
    <xdr:ext cx="534377" cy="259045"/>
    <xdr:sp macro="" textlink="">
      <xdr:nvSpPr>
        <xdr:cNvPr id="623" name="公債費平均値テキスト">
          <a:extLst>
            <a:ext uri="{FF2B5EF4-FFF2-40B4-BE49-F238E27FC236}">
              <a16:creationId xmlns:a16="http://schemas.microsoft.com/office/drawing/2014/main" id="{00000000-0008-0000-0600-00006F020000}"/>
            </a:ext>
          </a:extLst>
        </xdr:cNvPr>
        <xdr:cNvSpPr txBox="1"/>
      </xdr:nvSpPr>
      <xdr:spPr>
        <a:xfrm>
          <a:off x="16370300" y="13104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96101</xdr:rowOff>
    </xdr:from>
    <xdr:to>
      <xdr:col>85</xdr:col>
      <xdr:colOff>177800</xdr:colOff>
      <xdr:row>77</xdr:row>
      <xdr:rowOff>26251</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6268700" y="1312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91770</xdr:rowOff>
    </xdr:from>
    <xdr:to>
      <xdr:col>81</xdr:col>
      <xdr:colOff>50800</xdr:colOff>
      <xdr:row>76</xdr:row>
      <xdr:rowOff>100282</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4592300" y="13121970"/>
          <a:ext cx="889000" cy="8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109048</xdr:rowOff>
    </xdr:from>
    <xdr:to>
      <xdr:col>81</xdr:col>
      <xdr:colOff>101600</xdr:colOff>
      <xdr:row>77</xdr:row>
      <xdr:rowOff>39198</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5430500" y="1313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30325</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214111" y="13231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91770</xdr:rowOff>
    </xdr:from>
    <xdr:to>
      <xdr:col>76</xdr:col>
      <xdr:colOff>114300</xdr:colOff>
      <xdr:row>76</xdr:row>
      <xdr:rowOff>95169</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3703300" y="13121970"/>
          <a:ext cx="889000" cy="3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110525</xdr:rowOff>
    </xdr:from>
    <xdr:to>
      <xdr:col>76</xdr:col>
      <xdr:colOff>165100</xdr:colOff>
      <xdr:row>77</xdr:row>
      <xdr:rowOff>40675</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4541500" y="1314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31802</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325111" y="13233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95169</xdr:rowOff>
    </xdr:from>
    <xdr:to>
      <xdr:col>71</xdr:col>
      <xdr:colOff>177800</xdr:colOff>
      <xdr:row>76</xdr:row>
      <xdr:rowOff>130366</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2814300" y="13125369"/>
          <a:ext cx="889000" cy="35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104239</xdr:rowOff>
    </xdr:from>
    <xdr:to>
      <xdr:col>72</xdr:col>
      <xdr:colOff>38100</xdr:colOff>
      <xdr:row>77</xdr:row>
      <xdr:rowOff>34389</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3652500" y="1313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25516</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436111" y="13227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76288</xdr:rowOff>
    </xdr:from>
    <xdr:to>
      <xdr:col>67</xdr:col>
      <xdr:colOff>101600</xdr:colOff>
      <xdr:row>77</xdr:row>
      <xdr:rowOff>6438</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2763500" y="1310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22966</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547111" y="1288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25341</xdr:rowOff>
    </xdr:from>
    <xdr:to>
      <xdr:col>85</xdr:col>
      <xdr:colOff>177800</xdr:colOff>
      <xdr:row>76</xdr:row>
      <xdr:rowOff>126941</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6268700" y="13055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48219</xdr:rowOff>
    </xdr:from>
    <xdr:ext cx="534377" cy="259045"/>
    <xdr:sp macro="" textlink="">
      <xdr:nvSpPr>
        <xdr:cNvPr id="642" name="公債費該当値テキスト">
          <a:extLst>
            <a:ext uri="{FF2B5EF4-FFF2-40B4-BE49-F238E27FC236}">
              <a16:creationId xmlns:a16="http://schemas.microsoft.com/office/drawing/2014/main" id="{00000000-0008-0000-0600-000082020000}"/>
            </a:ext>
          </a:extLst>
        </xdr:cNvPr>
        <xdr:cNvSpPr txBox="1"/>
      </xdr:nvSpPr>
      <xdr:spPr>
        <a:xfrm>
          <a:off x="16370300" y="12906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49482</xdr:rowOff>
    </xdr:from>
    <xdr:to>
      <xdr:col>81</xdr:col>
      <xdr:colOff>101600</xdr:colOff>
      <xdr:row>76</xdr:row>
      <xdr:rowOff>151082</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5430500" y="13079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167608</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14111" y="12854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40970</xdr:rowOff>
    </xdr:from>
    <xdr:to>
      <xdr:col>76</xdr:col>
      <xdr:colOff>165100</xdr:colOff>
      <xdr:row>76</xdr:row>
      <xdr:rowOff>142570</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4541500" y="1307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159097</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325111" y="12846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44369</xdr:rowOff>
    </xdr:from>
    <xdr:to>
      <xdr:col>72</xdr:col>
      <xdr:colOff>38100</xdr:colOff>
      <xdr:row>76</xdr:row>
      <xdr:rowOff>145969</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3652500" y="13074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162496</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36111" y="12849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79566</xdr:rowOff>
    </xdr:from>
    <xdr:to>
      <xdr:col>67</xdr:col>
      <xdr:colOff>101600</xdr:colOff>
      <xdr:row>77</xdr:row>
      <xdr:rowOff>9716</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2763500" y="13109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843</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47111" y="13202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a:extLst>
            <a:ext uri="{FF2B5EF4-FFF2-40B4-BE49-F238E27FC236}">
              <a16:creationId xmlns:a16="http://schemas.microsoft.com/office/drawing/2014/main" id="{00000000-0008-0000-06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164998</xdr:rowOff>
    </xdr:from>
    <xdr:to>
      <xdr:col>85</xdr:col>
      <xdr:colOff>126364</xdr:colOff>
      <xdr:row>99</xdr:row>
      <xdr:rowOff>33173</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6317595" y="15424048"/>
          <a:ext cx="1269" cy="1582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37000</xdr:rowOff>
    </xdr:from>
    <xdr:ext cx="378565" cy="259045"/>
    <xdr:sp macro="" textlink="">
      <xdr:nvSpPr>
        <xdr:cNvPr id="675" name="積立金最小値テキスト">
          <a:extLst>
            <a:ext uri="{FF2B5EF4-FFF2-40B4-BE49-F238E27FC236}">
              <a16:creationId xmlns:a16="http://schemas.microsoft.com/office/drawing/2014/main" id="{00000000-0008-0000-0600-0000A3020000}"/>
            </a:ext>
          </a:extLst>
        </xdr:cNvPr>
        <xdr:cNvSpPr txBox="1"/>
      </xdr:nvSpPr>
      <xdr:spPr>
        <a:xfrm>
          <a:off x="16370300" y="17010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33173</xdr:rowOff>
    </xdr:from>
    <xdr:to>
      <xdr:col>86</xdr:col>
      <xdr:colOff>25400</xdr:colOff>
      <xdr:row>99</xdr:row>
      <xdr:rowOff>33173</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7006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111675</xdr:rowOff>
    </xdr:from>
    <xdr:ext cx="534377" cy="259045"/>
    <xdr:sp macro="" textlink="">
      <xdr:nvSpPr>
        <xdr:cNvPr id="677" name="積立金最大値テキスト">
          <a:extLst>
            <a:ext uri="{FF2B5EF4-FFF2-40B4-BE49-F238E27FC236}">
              <a16:creationId xmlns:a16="http://schemas.microsoft.com/office/drawing/2014/main" id="{00000000-0008-0000-0600-0000A5020000}"/>
            </a:ext>
          </a:extLst>
        </xdr:cNvPr>
        <xdr:cNvSpPr txBox="1"/>
      </xdr:nvSpPr>
      <xdr:spPr>
        <a:xfrm>
          <a:off x="16370300" y="15199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164998</xdr:rowOff>
    </xdr:from>
    <xdr:to>
      <xdr:col>86</xdr:col>
      <xdr:colOff>25400</xdr:colOff>
      <xdr:row>89</xdr:row>
      <xdr:rowOff>164998</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5424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160026</xdr:rowOff>
    </xdr:from>
    <xdr:to>
      <xdr:col>85</xdr:col>
      <xdr:colOff>127000</xdr:colOff>
      <xdr:row>98</xdr:row>
      <xdr:rowOff>95752</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5481300" y="16447776"/>
          <a:ext cx="838200" cy="450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168539</xdr:rowOff>
    </xdr:from>
    <xdr:ext cx="534377" cy="259045"/>
    <xdr:sp macro="" textlink="">
      <xdr:nvSpPr>
        <xdr:cNvPr id="680" name="積立金平均値テキスト">
          <a:extLst>
            <a:ext uri="{FF2B5EF4-FFF2-40B4-BE49-F238E27FC236}">
              <a16:creationId xmlns:a16="http://schemas.microsoft.com/office/drawing/2014/main" id="{00000000-0008-0000-0600-0000A8020000}"/>
            </a:ext>
          </a:extLst>
        </xdr:cNvPr>
        <xdr:cNvSpPr txBox="1"/>
      </xdr:nvSpPr>
      <xdr:spPr>
        <a:xfrm>
          <a:off x="16370300" y="16456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18662</xdr:rowOff>
    </xdr:from>
    <xdr:to>
      <xdr:col>85</xdr:col>
      <xdr:colOff>177800</xdr:colOff>
      <xdr:row>96</xdr:row>
      <xdr:rowOff>120262</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6268700" y="16477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127603</xdr:rowOff>
    </xdr:from>
    <xdr:to>
      <xdr:col>81</xdr:col>
      <xdr:colOff>50800</xdr:colOff>
      <xdr:row>98</xdr:row>
      <xdr:rowOff>95752</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4592300" y="16586803"/>
          <a:ext cx="889000" cy="3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21749</xdr:rowOff>
    </xdr:from>
    <xdr:to>
      <xdr:col>81</xdr:col>
      <xdr:colOff>101600</xdr:colOff>
      <xdr:row>96</xdr:row>
      <xdr:rowOff>123349</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5430500" y="16480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139876</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5214111" y="16256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127603</xdr:rowOff>
    </xdr:from>
    <xdr:to>
      <xdr:col>76</xdr:col>
      <xdr:colOff>114300</xdr:colOff>
      <xdr:row>98</xdr:row>
      <xdr:rowOff>10331</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3703300" y="16586803"/>
          <a:ext cx="889000" cy="225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57201</xdr:rowOff>
    </xdr:from>
    <xdr:to>
      <xdr:col>76</xdr:col>
      <xdr:colOff>165100</xdr:colOff>
      <xdr:row>96</xdr:row>
      <xdr:rowOff>158801</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4541500" y="16516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3878</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4325111" y="16291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97580</xdr:rowOff>
    </xdr:from>
    <xdr:to>
      <xdr:col>71</xdr:col>
      <xdr:colOff>177800</xdr:colOff>
      <xdr:row>98</xdr:row>
      <xdr:rowOff>10331</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2814300" y="16042430"/>
          <a:ext cx="889000" cy="770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82423</xdr:rowOff>
    </xdr:from>
    <xdr:to>
      <xdr:col>72</xdr:col>
      <xdr:colOff>38100</xdr:colOff>
      <xdr:row>97</xdr:row>
      <xdr:rowOff>12573</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3652500" y="1654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29100</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436111" y="16316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142335</xdr:rowOff>
    </xdr:from>
    <xdr:to>
      <xdr:col>67</xdr:col>
      <xdr:colOff>101600</xdr:colOff>
      <xdr:row>93</xdr:row>
      <xdr:rowOff>72485</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2763500" y="1591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89012</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2547111" y="15690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109226</xdr:rowOff>
    </xdr:from>
    <xdr:to>
      <xdr:col>85</xdr:col>
      <xdr:colOff>177800</xdr:colOff>
      <xdr:row>96</xdr:row>
      <xdr:rowOff>39376</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6268700" y="16396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132103</xdr:rowOff>
    </xdr:from>
    <xdr:ext cx="534377" cy="259045"/>
    <xdr:sp macro="" textlink="">
      <xdr:nvSpPr>
        <xdr:cNvPr id="699" name="積立金該当値テキスト">
          <a:extLst>
            <a:ext uri="{FF2B5EF4-FFF2-40B4-BE49-F238E27FC236}">
              <a16:creationId xmlns:a16="http://schemas.microsoft.com/office/drawing/2014/main" id="{00000000-0008-0000-0600-0000BB020000}"/>
            </a:ext>
          </a:extLst>
        </xdr:cNvPr>
        <xdr:cNvSpPr txBox="1"/>
      </xdr:nvSpPr>
      <xdr:spPr>
        <a:xfrm>
          <a:off x="16370300" y="16248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44952</xdr:rowOff>
    </xdr:from>
    <xdr:to>
      <xdr:col>81</xdr:col>
      <xdr:colOff>101600</xdr:colOff>
      <xdr:row>98</xdr:row>
      <xdr:rowOff>146552</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5430500" y="16847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137679</xdr:rowOff>
    </xdr:from>
    <xdr:ext cx="469744"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46428" y="16939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76803</xdr:rowOff>
    </xdr:from>
    <xdr:to>
      <xdr:col>76</xdr:col>
      <xdr:colOff>165100</xdr:colOff>
      <xdr:row>97</xdr:row>
      <xdr:rowOff>6953</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4541500" y="16536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169530</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325111" y="16628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130981</xdr:rowOff>
    </xdr:from>
    <xdr:to>
      <xdr:col>72</xdr:col>
      <xdr:colOff>38100</xdr:colOff>
      <xdr:row>98</xdr:row>
      <xdr:rowOff>61131</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3652500" y="16761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52258</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436111" y="16854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46780</xdr:rowOff>
    </xdr:from>
    <xdr:to>
      <xdr:col>67</xdr:col>
      <xdr:colOff>101600</xdr:colOff>
      <xdr:row>93</xdr:row>
      <xdr:rowOff>148380</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2763500" y="1599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139507</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547111" y="16084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38299</xdr:rowOff>
    </xdr:from>
    <xdr:ext cx="59541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692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a:extLst>
            <a:ext uri="{FF2B5EF4-FFF2-40B4-BE49-F238E27FC236}">
              <a16:creationId xmlns:a16="http://schemas.microsoft.com/office/drawing/2014/main" id="{00000000-0008-0000-06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35</xdr:row>
      <xdr:rowOff>147685</xdr:rowOff>
    </xdr:from>
    <xdr:to>
      <xdr:col>116</xdr:col>
      <xdr:colOff>62864</xdr:colOff>
      <xdr:row>39</xdr:row>
      <xdr:rowOff>98878</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2159595" y="6148435"/>
          <a:ext cx="1269" cy="636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116145</xdr:rowOff>
    </xdr:from>
    <xdr:ext cx="249299" cy="259045"/>
    <xdr:sp macro="" textlink="">
      <xdr:nvSpPr>
        <xdr:cNvPr id="734" name="投資及び出資金最小値テキスト">
          <a:extLst>
            <a:ext uri="{FF2B5EF4-FFF2-40B4-BE49-F238E27FC236}">
              <a16:creationId xmlns:a16="http://schemas.microsoft.com/office/drawing/2014/main" id="{00000000-0008-0000-0600-0000DE020000}"/>
            </a:ext>
          </a:extLst>
        </xdr:cNvPr>
        <xdr:cNvSpPr txBox="1"/>
      </xdr:nvSpPr>
      <xdr:spPr>
        <a:xfrm>
          <a:off x="22212300" y="680269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34</xdr:row>
      <xdr:rowOff>94362</xdr:rowOff>
    </xdr:from>
    <xdr:ext cx="534377" cy="259045"/>
    <xdr:sp macro="" textlink="">
      <xdr:nvSpPr>
        <xdr:cNvPr id="736" name="投資及び出資金最大値テキスト">
          <a:extLst>
            <a:ext uri="{FF2B5EF4-FFF2-40B4-BE49-F238E27FC236}">
              <a16:creationId xmlns:a16="http://schemas.microsoft.com/office/drawing/2014/main" id="{00000000-0008-0000-0600-0000E0020000}"/>
            </a:ext>
          </a:extLst>
        </xdr:cNvPr>
        <xdr:cNvSpPr txBox="1"/>
      </xdr:nvSpPr>
      <xdr:spPr>
        <a:xfrm>
          <a:off x="22212300" y="5923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147685</xdr:rowOff>
    </xdr:from>
    <xdr:to>
      <xdr:col>116</xdr:col>
      <xdr:colOff>152400</xdr:colOff>
      <xdr:row>35</xdr:row>
      <xdr:rowOff>147685</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6148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90208</xdr:rowOff>
    </xdr:from>
    <xdr:to>
      <xdr:col>116</xdr:col>
      <xdr:colOff>63500</xdr:colOff>
      <xdr:row>39</xdr:row>
      <xdr:rowOff>91515</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21323300" y="6776758"/>
          <a:ext cx="838200" cy="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33596</xdr:rowOff>
    </xdr:from>
    <xdr:ext cx="469744" cy="259045"/>
    <xdr:sp macro="" textlink="">
      <xdr:nvSpPr>
        <xdr:cNvPr id="739" name="投資及び出資金平均値テキスト">
          <a:extLst>
            <a:ext uri="{FF2B5EF4-FFF2-40B4-BE49-F238E27FC236}">
              <a16:creationId xmlns:a16="http://schemas.microsoft.com/office/drawing/2014/main" id="{00000000-0008-0000-0600-0000E3020000}"/>
            </a:ext>
          </a:extLst>
        </xdr:cNvPr>
        <xdr:cNvSpPr txBox="1"/>
      </xdr:nvSpPr>
      <xdr:spPr>
        <a:xfrm>
          <a:off x="22212300" y="65486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10719</xdr:rowOff>
    </xdr:from>
    <xdr:to>
      <xdr:col>116</xdr:col>
      <xdr:colOff>114300</xdr:colOff>
      <xdr:row>39</xdr:row>
      <xdr:rowOff>112319</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2110700" y="6697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88183</xdr:rowOff>
    </xdr:from>
    <xdr:to>
      <xdr:col>111</xdr:col>
      <xdr:colOff>177800</xdr:colOff>
      <xdr:row>39</xdr:row>
      <xdr:rowOff>91515</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0434300" y="6774733"/>
          <a:ext cx="889000" cy="3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2473</xdr:rowOff>
    </xdr:from>
    <xdr:to>
      <xdr:col>112</xdr:col>
      <xdr:colOff>38100</xdr:colOff>
      <xdr:row>39</xdr:row>
      <xdr:rowOff>104073</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1272500" y="6689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120600</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088428" y="6464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49893</xdr:rowOff>
    </xdr:from>
    <xdr:to>
      <xdr:col>107</xdr:col>
      <xdr:colOff>50800</xdr:colOff>
      <xdr:row>39</xdr:row>
      <xdr:rowOff>88183</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9545300" y="6736443"/>
          <a:ext cx="889000" cy="38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18720</xdr:rowOff>
    </xdr:from>
    <xdr:to>
      <xdr:col>107</xdr:col>
      <xdr:colOff>101600</xdr:colOff>
      <xdr:row>39</xdr:row>
      <xdr:rowOff>120320</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0383500" y="670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136847</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199428" y="648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30</xdr:row>
      <xdr:rowOff>75219</xdr:rowOff>
    </xdr:from>
    <xdr:to>
      <xdr:col>102</xdr:col>
      <xdr:colOff>114300</xdr:colOff>
      <xdr:row>39</xdr:row>
      <xdr:rowOff>49893</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8656300" y="5218719"/>
          <a:ext cx="889000" cy="151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25464</xdr:rowOff>
    </xdr:from>
    <xdr:to>
      <xdr:col>102</xdr:col>
      <xdr:colOff>165100</xdr:colOff>
      <xdr:row>39</xdr:row>
      <xdr:rowOff>127064</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9494500" y="6712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118191</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10428" y="6804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13870</xdr:rowOff>
    </xdr:from>
    <xdr:to>
      <xdr:col>98</xdr:col>
      <xdr:colOff>38100</xdr:colOff>
      <xdr:row>39</xdr:row>
      <xdr:rowOff>115470</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8605500" y="6700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106597</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21428" y="6793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39408</xdr:rowOff>
    </xdr:from>
    <xdr:to>
      <xdr:col>116</xdr:col>
      <xdr:colOff>114300</xdr:colOff>
      <xdr:row>39</xdr:row>
      <xdr:rowOff>141008</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2110700" y="672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160596</xdr:rowOff>
    </xdr:from>
    <xdr:ext cx="378565" cy="259045"/>
    <xdr:sp macro="" textlink="">
      <xdr:nvSpPr>
        <xdr:cNvPr id="758" name="投資及び出資金該当値テキスト">
          <a:extLst>
            <a:ext uri="{FF2B5EF4-FFF2-40B4-BE49-F238E27FC236}">
              <a16:creationId xmlns:a16="http://schemas.microsoft.com/office/drawing/2014/main" id="{00000000-0008-0000-0600-0000F6020000}"/>
            </a:ext>
          </a:extLst>
        </xdr:cNvPr>
        <xdr:cNvSpPr txBox="1"/>
      </xdr:nvSpPr>
      <xdr:spPr>
        <a:xfrm>
          <a:off x="22212300" y="66756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40715</xdr:rowOff>
    </xdr:from>
    <xdr:to>
      <xdr:col>112</xdr:col>
      <xdr:colOff>38100</xdr:colOff>
      <xdr:row>39</xdr:row>
      <xdr:rowOff>142315</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1272500" y="672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133442</xdr:rowOff>
    </xdr:from>
    <xdr:ext cx="378565"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134017" y="68199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37383</xdr:rowOff>
    </xdr:from>
    <xdr:to>
      <xdr:col>107</xdr:col>
      <xdr:colOff>101600</xdr:colOff>
      <xdr:row>39</xdr:row>
      <xdr:rowOff>138983</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0383500" y="6723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130110</xdr:rowOff>
    </xdr:from>
    <xdr:ext cx="378565"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245017" y="6816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170543</xdr:rowOff>
    </xdr:from>
    <xdr:to>
      <xdr:col>102</xdr:col>
      <xdr:colOff>165100</xdr:colOff>
      <xdr:row>39</xdr:row>
      <xdr:rowOff>100693</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9494500" y="668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117220</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310428" y="6460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30</xdr:row>
      <xdr:rowOff>24419</xdr:rowOff>
    </xdr:from>
    <xdr:to>
      <xdr:col>98</xdr:col>
      <xdr:colOff>38100</xdr:colOff>
      <xdr:row>30</xdr:row>
      <xdr:rowOff>126019</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8605500" y="5167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28</xdr:row>
      <xdr:rowOff>142546</xdr:rowOff>
    </xdr:from>
    <xdr:ext cx="534377"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389111" y="4943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38126</xdr:rowOff>
    </xdr:from>
    <xdr:to>
      <xdr:col>116</xdr:col>
      <xdr:colOff>62864</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610626"/>
          <a:ext cx="1269" cy="1549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156253</xdr:rowOff>
    </xdr:from>
    <xdr:ext cx="534377"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385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38126</xdr:rowOff>
    </xdr:from>
    <xdr:to>
      <xdr:col>116</xdr:col>
      <xdr:colOff>152400</xdr:colOff>
      <xdr:row>50</xdr:row>
      <xdr:rowOff>38126</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610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55</xdr:row>
      <xdr:rowOff>60757</xdr:rowOff>
    </xdr:from>
    <xdr:to>
      <xdr:col>116</xdr:col>
      <xdr:colOff>63500</xdr:colOff>
      <xdr:row>56</xdr:row>
      <xdr:rowOff>129832</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1323300" y="9490507"/>
          <a:ext cx="838200" cy="240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53763</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9978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75336</xdr:rowOff>
    </xdr:from>
    <xdr:to>
      <xdr:col>116</xdr:col>
      <xdr:colOff>114300</xdr:colOff>
      <xdr:row>59</xdr:row>
      <xdr:rowOff>5486</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117716</xdr:rowOff>
    </xdr:from>
    <xdr:to>
      <xdr:col>111</xdr:col>
      <xdr:colOff>177800</xdr:colOff>
      <xdr:row>56</xdr:row>
      <xdr:rowOff>129832</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0434300" y="9718916"/>
          <a:ext cx="889000" cy="12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83109</xdr:rowOff>
    </xdr:from>
    <xdr:to>
      <xdr:col>112</xdr:col>
      <xdr:colOff>38100</xdr:colOff>
      <xdr:row>59</xdr:row>
      <xdr:rowOff>13259</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10027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4386</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10119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108382</xdr:rowOff>
    </xdr:from>
    <xdr:to>
      <xdr:col>107</xdr:col>
      <xdr:colOff>50800</xdr:colOff>
      <xdr:row>56</xdr:row>
      <xdr:rowOff>117716</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9545300" y="9709582"/>
          <a:ext cx="889000" cy="9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84747</xdr:rowOff>
    </xdr:from>
    <xdr:to>
      <xdr:col>107</xdr:col>
      <xdr:colOff>101600</xdr:colOff>
      <xdr:row>59</xdr:row>
      <xdr:rowOff>14897</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1002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6024</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10121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108382</xdr:rowOff>
    </xdr:from>
    <xdr:to>
      <xdr:col>102</xdr:col>
      <xdr:colOff>114300</xdr:colOff>
      <xdr:row>56</xdr:row>
      <xdr:rowOff>142901</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18656300" y="9709582"/>
          <a:ext cx="889000" cy="34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85852</xdr:rowOff>
    </xdr:from>
    <xdr:to>
      <xdr:col>102</xdr:col>
      <xdr:colOff>165100</xdr:colOff>
      <xdr:row>59</xdr:row>
      <xdr:rowOff>16002</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1002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7129</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10122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156528</xdr:rowOff>
    </xdr:from>
    <xdr:to>
      <xdr:col>98</xdr:col>
      <xdr:colOff>38100</xdr:colOff>
      <xdr:row>58</xdr:row>
      <xdr:rowOff>86678</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9929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77805</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10021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9957</xdr:rowOff>
    </xdr:from>
    <xdr:to>
      <xdr:col>116</xdr:col>
      <xdr:colOff>114300</xdr:colOff>
      <xdr:row>55</xdr:row>
      <xdr:rowOff>111557</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9439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32834</xdr:rowOff>
    </xdr:from>
    <xdr:ext cx="534377"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9291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79032</xdr:rowOff>
    </xdr:from>
    <xdr:to>
      <xdr:col>112</xdr:col>
      <xdr:colOff>38100</xdr:colOff>
      <xdr:row>57</xdr:row>
      <xdr:rowOff>9182</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9680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25709</xdr:rowOff>
    </xdr:from>
    <xdr:ext cx="534377"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056111" y="945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66916</xdr:rowOff>
    </xdr:from>
    <xdr:to>
      <xdr:col>107</xdr:col>
      <xdr:colOff>101600</xdr:colOff>
      <xdr:row>56</xdr:row>
      <xdr:rowOff>168516</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9668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13593</xdr:rowOff>
    </xdr:from>
    <xdr:ext cx="534377"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167111" y="9443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57582</xdr:rowOff>
    </xdr:from>
    <xdr:to>
      <xdr:col>102</xdr:col>
      <xdr:colOff>165100</xdr:colOff>
      <xdr:row>56</xdr:row>
      <xdr:rowOff>159182</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9658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4259</xdr:rowOff>
    </xdr:from>
    <xdr:ext cx="534377"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278111" y="9434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92101</xdr:rowOff>
    </xdr:from>
    <xdr:to>
      <xdr:col>98</xdr:col>
      <xdr:colOff>38100</xdr:colOff>
      <xdr:row>57</xdr:row>
      <xdr:rowOff>22251</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9693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38778</xdr:rowOff>
    </xdr:from>
    <xdr:ext cx="534377"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389111" y="9468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a:extLst>
            <a:ext uri="{FF2B5EF4-FFF2-40B4-BE49-F238E27FC236}">
              <a16:creationId xmlns:a16="http://schemas.microsoft.com/office/drawing/2014/main" id="{00000000-0008-0000-0600-000050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41718</xdr:rowOff>
    </xdr:from>
    <xdr:to>
      <xdr:col>116</xdr:col>
      <xdr:colOff>62864</xdr:colOff>
      <xdr:row>79</xdr:row>
      <xdr:rowOff>60060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2159595" y="12214668"/>
          <a:ext cx="1269" cy="1389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63887</xdr:rowOff>
    </xdr:from>
    <xdr:ext cx="469744" cy="259045"/>
    <xdr:sp macro="" textlink="">
      <xdr:nvSpPr>
        <xdr:cNvPr id="850" name="繰出金最小値テキスト">
          <a:extLst>
            <a:ext uri="{FF2B5EF4-FFF2-40B4-BE49-F238E27FC236}">
              <a16:creationId xmlns:a16="http://schemas.microsoft.com/office/drawing/2014/main" id="{00000000-0008-0000-0600-000052030000}"/>
            </a:ext>
          </a:extLst>
        </xdr:cNvPr>
        <xdr:cNvSpPr txBox="1"/>
      </xdr:nvSpPr>
      <xdr:spPr>
        <a:xfrm>
          <a:off x="22212300" y="13608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60060</xdr:rowOff>
    </xdr:from>
    <xdr:to>
      <xdr:col>116</xdr:col>
      <xdr:colOff>152400</xdr:colOff>
      <xdr:row>79</xdr:row>
      <xdr:rowOff>60060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3604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159845</xdr:rowOff>
    </xdr:from>
    <xdr:ext cx="599010" cy="259045"/>
    <xdr:sp macro="" textlink="">
      <xdr:nvSpPr>
        <xdr:cNvPr id="852" name="繰出金最大値テキスト">
          <a:extLst>
            <a:ext uri="{FF2B5EF4-FFF2-40B4-BE49-F238E27FC236}">
              <a16:creationId xmlns:a16="http://schemas.microsoft.com/office/drawing/2014/main" id="{00000000-0008-0000-0600-000054030000}"/>
            </a:ext>
          </a:extLst>
        </xdr:cNvPr>
        <xdr:cNvSpPr txBox="1"/>
      </xdr:nvSpPr>
      <xdr:spPr>
        <a:xfrm>
          <a:off x="22212300" y="11989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41718</xdr:rowOff>
    </xdr:from>
    <xdr:to>
      <xdr:col>116</xdr:col>
      <xdr:colOff>152400</xdr:colOff>
      <xdr:row>71</xdr:row>
      <xdr:rowOff>41718</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2214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170898</xdr:rowOff>
    </xdr:from>
    <xdr:to>
      <xdr:col>116</xdr:col>
      <xdr:colOff>63500</xdr:colOff>
      <xdr:row>76</xdr:row>
      <xdr:rowOff>19946</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1323300" y="13029648"/>
          <a:ext cx="838200" cy="20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126516</xdr:rowOff>
    </xdr:from>
    <xdr:ext cx="534377" cy="259045"/>
    <xdr:sp macro="" textlink="">
      <xdr:nvSpPr>
        <xdr:cNvPr id="855" name="繰出金平均値テキスト">
          <a:extLst>
            <a:ext uri="{FF2B5EF4-FFF2-40B4-BE49-F238E27FC236}">
              <a16:creationId xmlns:a16="http://schemas.microsoft.com/office/drawing/2014/main" id="{00000000-0008-0000-0600-000057030000}"/>
            </a:ext>
          </a:extLst>
        </xdr:cNvPr>
        <xdr:cNvSpPr txBox="1"/>
      </xdr:nvSpPr>
      <xdr:spPr>
        <a:xfrm>
          <a:off x="22212300" y="128138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103639</xdr:rowOff>
    </xdr:from>
    <xdr:to>
      <xdr:col>116</xdr:col>
      <xdr:colOff>114300</xdr:colOff>
      <xdr:row>76</xdr:row>
      <xdr:rowOff>33790</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2110700" y="129623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19946</xdr:rowOff>
    </xdr:from>
    <xdr:to>
      <xdr:col>111</xdr:col>
      <xdr:colOff>177800</xdr:colOff>
      <xdr:row>76</xdr:row>
      <xdr:rowOff>45092</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0434300" y="13050146"/>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97162</xdr:rowOff>
    </xdr:from>
    <xdr:to>
      <xdr:col>112</xdr:col>
      <xdr:colOff>38100</xdr:colOff>
      <xdr:row>76</xdr:row>
      <xdr:rowOff>27313</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1272500" y="129559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43839</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056111" y="12731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45092</xdr:rowOff>
    </xdr:from>
    <xdr:to>
      <xdr:col>107</xdr:col>
      <xdr:colOff>50800</xdr:colOff>
      <xdr:row>76</xdr:row>
      <xdr:rowOff>66385</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19545300" y="13075292"/>
          <a:ext cx="889000" cy="21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90500</xdr:rowOff>
    </xdr:from>
    <xdr:to>
      <xdr:col>107</xdr:col>
      <xdr:colOff>101600</xdr:colOff>
      <xdr:row>76</xdr:row>
      <xdr:rowOff>20650</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0383500" y="129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37177</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167111" y="12724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52974</xdr:rowOff>
    </xdr:from>
    <xdr:to>
      <xdr:col>102</xdr:col>
      <xdr:colOff>114300</xdr:colOff>
      <xdr:row>76</xdr:row>
      <xdr:rowOff>66385</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18656300" y="13083174"/>
          <a:ext cx="889000" cy="13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102605</xdr:rowOff>
    </xdr:from>
    <xdr:to>
      <xdr:col>102</xdr:col>
      <xdr:colOff>165100</xdr:colOff>
      <xdr:row>76</xdr:row>
      <xdr:rowOff>32755</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9494500" y="12961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49282</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278111" y="12736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15040</xdr:rowOff>
    </xdr:from>
    <xdr:to>
      <xdr:col>98</xdr:col>
      <xdr:colOff>38100</xdr:colOff>
      <xdr:row>75</xdr:row>
      <xdr:rowOff>116640</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8605500" y="1287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133167</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389111" y="12649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120098</xdr:rowOff>
    </xdr:from>
    <xdr:to>
      <xdr:col>116</xdr:col>
      <xdr:colOff>114300</xdr:colOff>
      <xdr:row>76</xdr:row>
      <xdr:rowOff>50248</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2110700" y="1297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98525</xdr:rowOff>
    </xdr:from>
    <xdr:ext cx="534377" cy="259045"/>
    <xdr:sp macro="" textlink="">
      <xdr:nvSpPr>
        <xdr:cNvPr id="874" name="繰出金該当値テキスト">
          <a:extLst>
            <a:ext uri="{FF2B5EF4-FFF2-40B4-BE49-F238E27FC236}">
              <a16:creationId xmlns:a16="http://schemas.microsoft.com/office/drawing/2014/main" id="{00000000-0008-0000-0600-00006A030000}"/>
            </a:ext>
          </a:extLst>
        </xdr:cNvPr>
        <xdr:cNvSpPr txBox="1"/>
      </xdr:nvSpPr>
      <xdr:spPr>
        <a:xfrm>
          <a:off x="22212300" y="12957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140596</xdr:rowOff>
    </xdr:from>
    <xdr:to>
      <xdr:col>112</xdr:col>
      <xdr:colOff>38100</xdr:colOff>
      <xdr:row>76</xdr:row>
      <xdr:rowOff>70746</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1272500" y="12999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61873</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056111" y="13092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165742</xdr:rowOff>
    </xdr:from>
    <xdr:to>
      <xdr:col>107</xdr:col>
      <xdr:colOff>101600</xdr:colOff>
      <xdr:row>76</xdr:row>
      <xdr:rowOff>95892</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0383500" y="13024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87019</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167111" y="13117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15585</xdr:rowOff>
    </xdr:from>
    <xdr:to>
      <xdr:col>102</xdr:col>
      <xdr:colOff>165100</xdr:colOff>
      <xdr:row>76</xdr:row>
      <xdr:rowOff>117185</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9494500" y="13045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108312</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278111" y="13138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2174</xdr:rowOff>
    </xdr:from>
    <xdr:to>
      <xdr:col>98</xdr:col>
      <xdr:colOff>38100</xdr:colOff>
      <xdr:row>76</xdr:row>
      <xdr:rowOff>103774</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8605500" y="13032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94901</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389111" y="13125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a:extLst>
            <a:ext uri="{FF2B5EF4-FFF2-40B4-BE49-F238E27FC236}">
              <a16:creationId xmlns:a16="http://schemas.microsoft.com/office/drawing/2014/main" id="{00000000-0008-0000-0600-000083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a:extLst>
            <a:ext uri="{FF2B5EF4-FFF2-40B4-BE49-F238E27FC236}">
              <a16:creationId xmlns:a16="http://schemas.microsoft.com/office/drawing/2014/main" id="{00000000-0008-0000-0600-000085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a:extLst>
            <a:ext uri="{FF2B5EF4-FFF2-40B4-BE49-F238E27FC236}">
              <a16:creationId xmlns:a16="http://schemas.microsoft.com/office/drawing/2014/main" id="{00000000-0008-0000-0600-000088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a:extLst>
            <a:ext uri="{FF2B5EF4-FFF2-40B4-BE49-F238E27FC236}">
              <a16:creationId xmlns:a16="http://schemas.microsoft.com/office/drawing/2014/main" id="{00000000-0008-0000-0600-00009B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aseline="0">
              <a:solidFill>
                <a:schemeClr val="dk1"/>
              </a:solidFill>
              <a:effectLst/>
              <a:latin typeface="+mn-lt"/>
              <a:ea typeface="+mn-ea"/>
              <a:cs typeface="+mn-cs"/>
            </a:rPr>
            <a:t>　歳出決算総額は、住民一人当たり</a:t>
          </a:r>
          <a:r>
            <a:rPr lang="en-US" altLang="ja-JP" sz="1100" baseline="0">
              <a:solidFill>
                <a:schemeClr val="dk1"/>
              </a:solidFill>
              <a:effectLst/>
              <a:latin typeface="+mn-lt"/>
              <a:ea typeface="+mn-ea"/>
              <a:cs typeface="+mn-cs"/>
            </a:rPr>
            <a:t>641,413</a:t>
          </a:r>
          <a:r>
            <a:rPr lang="ja-JP" altLang="ja-JP" sz="1100" baseline="0">
              <a:solidFill>
                <a:schemeClr val="dk1"/>
              </a:solidFill>
              <a:effectLst/>
              <a:latin typeface="+mn-lt"/>
              <a:ea typeface="+mn-ea"/>
              <a:cs typeface="+mn-cs"/>
            </a:rPr>
            <a:t>円となっている。主な構成項目である人件費は、住民一人当たり</a:t>
          </a:r>
          <a:r>
            <a:rPr lang="en-US" altLang="ja-JP" sz="1100" baseline="0">
              <a:solidFill>
                <a:schemeClr val="dk1"/>
              </a:solidFill>
              <a:effectLst/>
              <a:latin typeface="+mn-lt"/>
              <a:ea typeface="+mn-ea"/>
              <a:cs typeface="+mn-cs"/>
            </a:rPr>
            <a:t>98,271</a:t>
          </a:r>
          <a:r>
            <a:rPr lang="ja-JP" altLang="ja-JP" sz="1100" baseline="0">
              <a:solidFill>
                <a:schemeClr val="dk1"/>
              </a:solidFill>
              <a:effectLst/>
              <a:latin typeface="+mn-lt"/>
              <a:ea typeface="+mn-ea"/>
              <a:cs typeface="+mn-cs"/>
            </a:rPr>
            <a:t>円となっており、</a:t>
          </a:r>
          <a:r>
            <a:rPr lang="ja-JP" altLang="en-US" sz="1100" baseline="0">
              <a:solidFill>
                <a:schemeClr val="dk1"/>
              </a:solidFill>
              <a:effectLst/>
              <a:latin typeface="+mn-lt"/>
              <a:ea typeface="+mn-ea"/>
              <a:cs typeface="+mn-cs"/>
            </a:rPr>
            <a:t>職員数の減により若干減少している</a:t>
          </a:r>
          <a:r>
            <a:rPr lang="ja-JP" altLang="ja-JP" sz="1100" baseline="0">
              <a:solidFill>
                <a:schemeClr val="dk1"/>
              </a:solidFill>
              <a:effectLst/>
              <a:latin typeface="+mn-lt"/>
              <a:ea typeface="+mn-ea"/>
              <a:cs typeface="+mn-cs"/>
            </a:rPr>
            <a:t>。</a:t>
          </a:r>
          <a:r>
            <a:rPr kumimoji="1" lang="ja-JP" altLang="ja-JP" sz="1100" baseline="0">
              <a:solidFill>
                <a:schemeClr val="dk1"/>
              </a:solidFill>
              <a:effectLst/>
              <a:latin typeface="+mn-lt"/>
              <a:ea typeface="+mn-ea"/>
              <a:cs typeface="+mn-cs"/>
            </a:rPr>
            <a:t>　</a:t>
          </a:r>
          <a:endParaRPr lang="ja-JP" altLang="ja-JP" sz="1400">
            <a:effectLst/>
          </a:endParaRPr>
        </a:p>
        <a:p>
          <a:r>
            <a:rPr kumimoji="1" lang="ja-JP" altLang="ja-JP" sz="1100" baseline="0">
              <a:solidFill>
                <a:schemeClr val="dk1"/>
              </a:solidFill>
              <a:effectLst/>
              <a:latin typeface="+mn-lt"/>
              <a:ea typeface="+mn-ea"/>
              <a:cs typeface="+mn-cs"/>
            </a:rPr>
            <a:t>　普通建設事業費（うち</a:t>
          </a:r>
          <a:r>
            <a:rPr kumimoji="1" lang="ja-JP" altLang="en-US" sz="1100" baseline="0">
              <a:solidFill>
                <a:schemeClr val="dk1"/>
              </a:solidFill>
              <a:effectLst/>
              <a:latin typeface="+mn-lt"/>
              <a:ea typeface="+mn-ea"/>
              <a:cs typeface="+mn-cs"/>
            </a:rPr>
            <a:t>新規整備</a:t>
          </a:r>
          <a:r>
            <a:rPr kumimoji="1" lang="ja-JP" altLang="ja-JP" sz="1100" baseline="0">
              <a:solidFill>
                <a:schemeClr val="dk1"/>
              </a:solidFill>
              <a:effectLst/>
              <a:latin typeface="+mn-lt"/>
              <a:ea typeface="+mn-ea"/>
              <a:cs typeface="+mn-cs"/>
            </a:rPr>
            <a:t>）の</a:t>
          </a:r>
          <a:r>
            <a:rPr kumimoji="1" lang="ja-JP" altLang="en-US" sz="1100" baseline="0">
              <a:solidFill>
                <a:schemeClr val="dk1"/>
              </a:solidFill>
              <a:effectLst/>
              <a:latin typeface="+mn-lt"/>
              <a:ea typeface="+mn-ea"/>
              <a:cs typeface="+mn-cs"/>
            </a:rPr>
            <a:t>増</a:t>
          </a:r>
          <a:r>
            <a:rPr kumimoji="1" lang="ja-JP" altLang="ja-JP" sz="1100" baseline="0">
              <a:solidFill>
                <a:schemeClr val="dk1"/>
              </a:solidFill>
              <a:effectLst/>
              <a:latin typeface="+mn-lt"/>
              <a:ea typeface="+mn-ea"/>
              <a:cs typeface="+mn-cs"/>
            </a:rPr>
            <a:t>額については、</a:t>
          </a:r>
          <a:r>
            <a:rPr kumimoji="1" lang="ja-JP" altLang="en-US" sz="1100" baseline="0">
              <a:solidFill>
                <a:schemeClr val="dk1"/>
              </a:solidFill>
              <a:effectLst/>
              <a:latin typeface="+mn-lt"/>
              <a:ea typeface="+mn-ea"/>
              <a:cs typeface="+mn-cs"/>
            </a:rPr>
            <a:t>令和元年度から一般廃棄物最終処分場の本体工事に着手したことによるものである</a:t>
          </a:r>
          <a:r>
            <a:rPr kumimoji="1" lang="ja-JP" altLang="ja-JP" sz="1100" baseline="0">
              <a:solidFill>
                <a:schemeClr val="dk1"/>
              </a:solidFill>
              <a:effectLst/>
              <a:latin typeface="+mn-lt"/>
              <a:ea typeface="+mn-ea"/>
              <a:cs typeface="+mn-cs"/>
            </a:rPr>
            <a:t>。</a:t>
          </a:r>
          <a:endParaRPr kumimoji="1" lang="en-US" altLang="ja-JP" sz="1100" baseline="0">
            <a:solidFill>
              <a:schemeClr val="dk1"/>
            </a:solidFill>
            <a:effectLst/>
            <a:latin typeface="+mn-lt"/>
            <a:ea typeface="+mn-ea"/>
            <a:cs typeface="+mn-cs"/>
          </a:endParaRPr>
        </a:p>
        <a:p>
          <a:r>
            <a:rPr kumimoji="1" lang="ja-JP" altLang="en-US" sz="1100" baseline="0">
              <a:solidFill>
                <a:schemeClr val="dk1"/>
              </a:solidFill>
              <a:effectLst/>
              <a:latin typeface="+mn-lt"/>
              <a:ea typeface="+mn-ea"/>
              <a:cs typeface="+mn-cs"/>
            </a:rPr>
            <a:t>　普通建設事業費（うち更新整備）の減額については、老健跡地、池田保健センターの改修工事が終了したことによるものである。</a:t>
          </a:r>
          <a:endParaRPr lang="ja-JP" altLang="ja-JP" sz="1400">
            <a:effectLst/>
          </a:endParaRPr>
        </a:p>
        <a:p>
          <a:r>
            <a:rPr kumimoji="1" lang="ja-JP" altLang="ja-JP" sz="1100" baseline="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積立金について、</a:t>
          </a:r>
          <a:r>
            <a:rPr kumimoji="1" lang="en-US" altLang="ja-JP" sz="1100" baseline="0">
              <a:solidFill>
                <a:schemeClr val="dk1"/>
              </a:solidFill>
              <a:effectLst/>
              <a:latin typeface="+mn-lt"/>
              <a:ea typeface="+mn-ea"/>
              <a:cs typeface="+mn-cs"/>
            </a:rPr>
            <a:t>29,933</a:t>
          </a:r>
          <a:r>
            <a:rPr kumimoji="1" lang="ja-JP" altLang="en-US" sz="1100" baseline="0">
              <a:solidFill>
                <a:schemeClr val="dk1"/>
              </a:solidFill>
              <a:effectLst/>
              <a:latin typeface="+mn-lt"/>
              <a:ea typeface="+mn-ea"/>
              <a:cs typeface="+mn-cs"/>
            </a:rPr>
            <a:t>円（前年度比＋</a:t>
          </a:r>
          <a:r>
            <a:rPr kumimoji="1" lang="en-US" altLang="ja-JP" sz="1100" baseline="0">
              <a:solidFill>
                <a:schemeClr val="dk1"/>
              </a:solidFill>
              <a:effectLst/>
              <a:latin typeface="+mn-lt"/>
              <a:ea typeface="+mn-ea"/>
              <a:cs typeface="+mn-cs"/>
            </a:rPr>
            <a:t>23,626</a:t>
          </a:r>
          <a:r>
            <a:rPr kumimoji="1" lang="ja-JP" altLang="en-US" sz="1100" baseline="0">
              <a:solidFill>
                <a:schemeClr val="dk1"/>
              </a:solidFill>
              <a:effectLst/>
              <a:latin typeface="+mn-lt"/>
              <a:ea typeface="+mn-ea"/>
              <a:cs typeface="+mn-cs"/>
            </a:rPr>
            <a:t>円）と大きな金額となっているのは、一般廃棄物最終処分場整備事業に係る国庫補助について、次年度以降も含めて一括交付されたことから、後年度分（</a:t>
          </a:r>
          <a:r>
            <a:rPr kumimoji="1" lang="en-US" altLang="ja-JP" sz="1100" baseline="0">
              <a:solidFill>
                <a:schemeClr val="dk1"/>
              </a:solidFill>
              <a:effectLst/>
              <a:latin typeface="+mn-lt"/>
              <a:ea typeface="+mn-ea"/>
              <a:cs typeface="+mn-cs"/>
            </a:rPr>
            <a:t>292,224</a:t>
          </a:r>
          <a:r>
            <a:rPr kumimoji="1" lang="ja-JP" altLang="en-US" sz="1100" baseline="0">
              <a:solidFill>
                <a:schemeClr val="dk1"/>
              </a:solidFill>
              <a:effectLst/>
              <a:latin typeface="+mn-lt"/>
              <a:ea typeface="+mn-ea"/>
              <a:cs typeface="+mn-cs"/>
            </a:rPr>
            <a:t>千円）をいったん基金に積み立てたため、大幅に増額となっている。</a:t>
          </a:r>
          <a:endParaRPr kumimoji="1" lang="en-US" altLang="ja-JP" sz="1100" baseline="0">
            <a:solidFill>
              <a:schemeClr val="dk1"/>
            </a:solidFill>
            <a:effectLst/>
            <a:latin typeface="+mn-lt"/>
            <a:ea typeface="+mn-ea"/>
            <a:cs typeface="+mn-cs"/>
          </a:endParaRPr>
        </a:p>
        <a:p>
          <a:r>
            <a:rPr kumimoji="1" lang="ja-JP" altLang="ja-JP" sz="1100" baseline="0">
              <a:solidFill>
                <a:schemeClr val="dk1"/>
              </a:solidFill>
              <a:effectLst/>
              <a:latin typeface="+mn-lt"/>
              <a:ea typeface="+mn-ea"/>
              <a:cs typeface="+mn-cs"/>
            </a:rPr>
            <a:t>　貸付金について、</a:t>
          </a:r>
          <a:r>
            <a:rPr kumimoji="1" lang="en-US" altLang="ja-JP" sz="1100" baseline="0">
              <a:solidFill>
                <a:schemeClr val="dk1"/>
              </a:solidFill>
              <a:effectLst/>
              <a:latin typeface="+mn-lt"/>
              <a:ea typeface="+mn-ea"/>
              <a:cs typeface="+mn-cs"/>
            </a:rPr>
            <a:t>17,572</a:t>
          </a:r>
          <a:r>
            <a:rPr kumimoji="1" lang="ja-JP" altLang="ja-JP" sz="1100" baseline="0">
              <a:solidFill>
                <a:schemeClr val="dk1"/>
              </a:solidFill>
              <a:effectLst/>
              <a:latin typeface="+mn-lt"/>
              <a:ea typeface="+mn-ea"/>
              <a:cs typeface="+mn-cs"/>
            </a:rPr>
            <a:t>円</a:t>
          </a:r>
          <a:r>
            <a:rPr kumimoji="1" lang="ja-JP" altLang="en-US" sz="1100" baseline="0">
              <a:solidFill>
                <a:schemeClr val="dk1"/>
              </a:solidFill>
              <a:effectLst/>
              <a:latin typeface="+mn-lt"/>
              <a:ea typeface="+mn-ea"/>
              <a:cs typeface="+mn-cs"/>
            </a:rPr>
            <a:t>（前年度比＋</a:t>
          </a:r>
          <a:r>
            <a:rPr kumimoji="1" lang="en-US" altLang="ja-JP" sz="1100" baseline="0">
              <a:solidFill>
                <a:schemeClr val="dk1"/>
              </a:solidFill>
              <a:effectLst/>
              <a:latin typeface="+mn-lt"/>
              <a:ea typeface="+mn-ea"/>
              <a:cs typeface="+mn-cs"/>
            </a:rPr>
            <a:t>6,313</a:t>
          </a:r>
          <a:r>
            <a:rPr kumimoji="1" lang="ja-JP" altLang="en-US" sz="1100" baseline="0">
              <a:solidFill>
                <a:schemeClr val="dk1"/>
              </a:solidFill>
              <a:effectLst/>
              <a:latin typeface="+mn-lt"/>
              <a:ea typeface="+mn-ea"/>
              <a:cs typeface="+mn-cs"/>
            </a:rPr>
            <a:t>円）</a:t>
          </a:r>
          <a:r>
            <a:rPr kumimoji="1" lang="ja-JP" altLang="ja-JP" sz="1100" baseline="0">
              <a:solidFill>
                <a:schemeClr val="dk1"/>
              </a:solidFill>
              <a:effectLst/>
              <a:latin typeface="+mn-lt"/>
              <a:ea typeface="+mn-ea"/>
              <a:cs typeface="+mn-cs"/>
            </a:rPr>
            <a:t>と大きな金額となっているのは、</a:t>
          </a:r>
          <a:r>
            <a:rPr kumimoji="1" lang="ja-JP" altLang="en-US" sz="1100" baseline="0">
              <a:solidFill>
                <a:schemeClr val="dk1"/>
              </a:solidFill>
              <a:effectLst/>
              <a:latin typeface="+mn-lt"/>
              <a:ea typeface="+mn-ea"/>
              <a:cs typeface="+mn-cs"/>
            </a:rPr>
            <a:t>小豆島中央病院企業団への出資金を令和元年度から貸付金（</a:t>
          </a:r>
          <a:r>
            <a:rPr kumimoji="1" lang="en-US" altLang="ja-JP" sz="1100" baseline="0">
              <a:solidFill>
                <a:schemeClr val="dk1"/>
              </a:solidFill>
              <a:effectLst/>
              <a:latin typeface="+mn-lt"/>
              <a:ea typeface="+mn-ea"/>
              <a:cs typeface="+mn-cs"/>
            </a:rPr>
            <a:t>92,142</a:t>
          </a:r>
          <a:r>
            <a:rPr kumimoji="1" lang="ja-JP" altLang="en-US" sz="1100" baseline="0">
              <a:solidFill>
                <a:schemeClr val="dk1"/>
              </a:solidFill>
              <a:effectLst/>
              <a:latin typeface="+mn-lt"/>
              <a:ea typeface="+mn-ea"/>
              <a:cs typeface="+mn-cs"/>
            </a:rPr>
            <a:t>千円）に切り替えたことによるものである。病院の運営状況によっては、継続も想定される。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香川県小豆島町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14,474
14,323
95.59
9,791,018
9,283,813
333,795
5,416,162
9,422,140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124841</xdr:rowOff>
    </xdr:from>
    <xdr:to>
      <xdr:col>24</xdr:col>
      <xdr:colOff>62865</xdr:colOff>
      <xdr:row>38</xdr:row>
      <xdr:rowOff>34734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096891"/>
          <a:ext cx="1270" cy="1452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38561</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53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34734</xdr:rowOff>
    </xdr:from>
    <xdr:to>
      <xdr:col>24</xdr:col>
      <xdr:colOff>152400</xdr:colOff>
      <xdr:row>38</xdr:row>
      <xdr:rowOff>34734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49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71518</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872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124841</xdr:rowOff>
    </xdr:from>
    <xdr:to>
      <xdr:col>24</xdr:col>
      <xdr:colOff>152400</xdr:colOff>
      <xdr:row>29</xdr:row>
      <xdr:rowOff>124841</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096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145986</xdr:rowOff>
    </xdr:from>
    <xdr:to>
      <xdr:col>24</xdr:col>
      <xdr:colOff>63500</xdr:colOff>
      <xdr:row>36</xdr:row>
      <xdr:rowOff>64072</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146736"/>
          <a:ext cx="838200" cy="89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103967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332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81090</xdr:rowOff>
    </xdr:from>
    <xdr:to>
      <xdr:col>24</xdr:col>
      <xdr:colOff>114300</xdr:colOff>
      <xdr:row>36</xdr:row>
      <xdr:rowOff>11240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81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64072</xdr:rowOff>
    </xdr:from>
    <xdr:to>
      <xdr:col>19</xdr:col>
      <xdr:colOff>177800</xdr:colOff>
      <xdr:row>37</xdr:row>
      <xdr:rowOff>1207</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236272"/>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116141</xdr:rowOff>
    </xdr:from>
    <xdr:to>
      <xdr:col>20</xdr:col>
      <xdr:colOff>38100</xdr:colOff>
      <xdr:row>36</xdr:row>
      <xdr:rowOff>46291</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1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62818</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92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1207</xdr:rowOff>
    </xdr:from>
    <xdr:to>
      <xdr:col>15</xdr:col>
      <xdr:colOff>50800</xdr:colOff>
      <xdr:row>37</xdr:row>
      <xdr:rowOff>3302</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344857"/>
          <a:ext cx="889000" cy="2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153670</xdr:rowOff>
    </xdr:from>
    <xdr:to>
      <xdr:col>15</xdr:col>
      <xdr:colOff>101600</xdr:colOff>
      <xdr:row>36</xdr:row>
      <xdr:rowOff>83820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100347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929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81407</xdr:rowOff>
    </xdr:from>
    <xdr:to>
      <xdr:col>10</xdr:col>
      <xdr:colOff>114300</xdr:colOff>
      <xdr:row>37</xdr:row>
      <xdr:rowOff>3302</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253607"/>
          <a:ext cx="889000" cy="9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161290</xdr:rowOff>
    </xdr:from>
    <xdr:to>
      <xdr:col>10</xdr:col>
      <xdr:colOff>165100</xdr:colOff>
      <xdr:row>36</xdr:row>
      <xdr:rowOff>91440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6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107967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937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91567</xdr:rowOff>
    </xdr:from>
    <xdr:to>
      <xdr:col>6</xdr:col>
      <xdr:colOff>38100</xdr:colOff>
      <xdr:row>36</xdr:row>
      <xdr:rowOff>21717</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9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38244</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67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95186</xdr:rowOff>
    </xdr:from>
    <xdr:to>
      <xdr:col>24</xdr:col>
      <xdr:colOff>114300</xdr:colOff>
      <xdr:row>36</xdr:row>
      <xdr:rowOff>25336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095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73613</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074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13272</xdr:rowOff>
    </xdr:from>
    <xdr:to>
      <xdr:col>20</xdr:col>
      <xdr:colOff>38100</xdr:colOff>
      <xdr:row>36</xdr:row>
      <xdr:rowOff>114872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185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105999</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278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121857</xdr:rowOff>
    </xdr:from>
    <xdr:to>
      <xdr:col>15</xdr:col>
      <xdr:colOff>101600</xdr:colOff>
      <xdr:row>37</xdr:row>
      <xdr:rowOff>52007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294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43134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386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123952</xdr:rowOff>
    </xdr:from>
    <xdr:to>
      <xdr:col>10</xdr:col>
      <xdr:colOff>165100</xdr:colOff>
      <xdr:row>37</xdr:row>
      <xdr:rowOff>54102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296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45229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388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30607</xdr:rowOff>
    </xdr:from>
    <xdr:to>
      <xdr:col>6</xdr:col>
      <xdr:colOff>38100</xdr:colOff>
      <xdr:row>36</xdr:row>
      <xdr:rowOff>132207</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202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123334</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295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130762</xdr:rowOff>
    </xdr:from>
    <xdr:to>
      <xdr:col>24</xdr:col>
      <xdr:colOff>62865</xdr:colOff>
      <xdr:row>58</xdr:row>
      <xdr:rowOff>135520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03262"/>
          <a:ext cx="1270" cy="1376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139347</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83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135520</xdr:rowOff>
    </xdr:from>
    <xdr:to>
      <xdr:col>24</xdr:col>
      <xdr:colOff>152400</xdr:colOff>
      <xdr:row>58</xdr:row>
      <xdr:rowOff>135520</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79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77439</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478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462,737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130762</xdr:rowOff>
    </xdr:from>
    <xdr:to>
      <xdr:col>24</xdr:col>
      <xdr:colOff>152400</xdr:colOff>
      <xdr:row>50</xdr:row>
      <xdr:rowOff>130762</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03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69291</xdr:rowOff>
    </xdr:from>
    <xdr:to>
      <xdr:col>24</xdr:col>
      <xdr:colOff>63500</xdr:colOff>
      <xdr:row>57</xdr:row>
      <xdr:rowOff>144425</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9841941"/>
          <a:ext cx="838200" cy="75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10997</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6121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159570</xdr:rowOff>
    </xdr:from>
    <xdr:to>
      <xdr:col>24</xdr:col>
      <xdr:colOff>114300</xdr:colOff>
      <xdr:row>57</xdr:row>
      <xdr:rowOff>89720</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760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9395</xdr:rowOff>
    </xdr:from>
    <xdr:to>
      <xdr:col>19</xdr:col>
      <xdr:colOff>177800</xdr:colOff>
      <xdr:row>57</xdr:row>
      <xdr:rowOff>69291</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9610595"/>
          <a:ext cx="889000" cy="23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20634</xdr:rowOff>
    </xdr:from>
    <xdr:to>
      <xdr:col>20</xdr:col>
      <xdr:colOff>38100</xdr:colOff>
      <xdr:row>57</xdr:row>
      <xdr:rowOff>122234</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793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113361</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886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9395</xdr:rowOff>
    </xdr:from>
    <xdr:to>
      <xdr:col>15</xdr:col>
      <xdr:colOff>50800</xdr:colOff>
      <xdr:row>57</xdr:row>
      <xdr:rowOff>48126</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610595"/>
          <a:ext cx="889000" cy="210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41848</xdr:rowOff>
    </xdr:from>
    <xdr:to>
      <xdr:col>15</xdr:col>
      <xdr:colOff>101600</xdr:colOff>
      <xdr:row>57</xdr:row>
      <xdr:rowOff>143448</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81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134575</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907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48126</xdr:rowOff>
    </xdr:from>
    <xdr:to>
      <xdr:col>10</xdr:col>
      <xdr:colOff>114300</xdr:colOff>
      <xdr:row>57</xdr:row>
      <xdr:rowOff>159716</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820776"/>
          <a:ext cx="889000" cy="11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74505</xdr:rowOff>
    </xdr:from>
    <xdr:to>
      <xdr:col>10</xdr:col>
      <xdr:colOff>165100</xdr:colOff>
      <xdr:row>58</xdr:row>
      <xdr:rowOff>4655</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167232</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9939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163149</xdr:rowOff>
    </xdr:from>
    <xdr:to>
      <xdr:col>6</xdr:col>
      <xdr:colOff>38100</xdr:colOff>
      <xdr:row>57</xdr:row>
      <xdr:rowOff>93299</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76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109826</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539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93625</xdr:rowOff>
    </xdr:from>
    <xdr:to>
      <xdr:col>24</xdr:col>
      <xdr:colOff>114300</xdr:colOff>
      <xdr:row>58</xdr:row>
      <xdr:rowOff>23775</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86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72052</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844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18491</xdr:rowOff>
    </xdr:from>
    <xdr:to>
      <xdr:col>20</xdr:col>
      <xdr:colOff>38100</xdr:colOff>
      <xdr:row>57</xdr:row>
      <xdr:rowOff>120091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791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136618</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566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130045</xdr:rowOff>
    </xdr:from>
    <xdr:to>
      <xdr:col>15</xdr:col>
      <xdr:colOff>101600</xdr:colOff>
      <xdr:row>56</xdr:row>
      <xdr:rowOff>60195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559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76722</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335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168776</xdr:rowOff>
    </xdr:from>
    <xdr:to>
      <xdr:col>10</xdr:col>
      <xdr:colOff>165100</xdr:colOff>
      <xdr:row>57</xdr:row>
      <xdr:rowOff>98926</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76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115453</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545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108916</xdr:rowOff>
    </xdr:from>
    <xdr:to>
      <xdr:col>6</xdr:col>
      <xdr:colOff>38100</xdr:colOff>
      <xdr:row>58</xdr:row>
      <xdr:rowOff>39066</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881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30193</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9974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120726</xdr:rowOff>
    </xdr:from>
    <xdr:to>
      <xdr:col>24</xdr:col>
      <xdr:colOff>62865</xdr:colOff>
      <xdr:row>78</xdr:row>
      <xdr:rowOff>130191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293676"/>
          <a:ext cx="1270" cy="1209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134018</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07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130191</xdr:rowOff>
    </xdr:from>
    <xdr:to>
      <xdr:col>24</xdr:col>
      <xdr:colOff>152400</xdr:colOff>
      <xdr:row>78</xdr:row>
      <xdr:rowOff>130191</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503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67403</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2068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269,990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120726</xdr:rowOff>
    </xdr:from>
    <xdr:to>
      <xdr:col>24</xdr:col>
      <xdr:colOff>152400</xdr:colOff>
      <xdr:row>71</xdr:row>
      <xdr:rowOff>120726</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293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42887</xdr:rowOff>
    </xdr:from>
    <xdr:to>
      <xdr:col>24</xdr:col>
      <xdr:colOff>63500</xdr:colOff>
      <xdr:row>77</xdr:row>
      <xdr:rowOff>64796</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244537"/>
          <a:ext cx="838200" cy="2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98099</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9568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75222</xdr:rowOff>
    </xdr:from>
    <xdr:to>
      <xdr:col>24</xdr:col>
      <xdr:colOff>114300</xdr:colOff>
      <xdr:row>77</xdr:row>
      <xdr:rowOff>5372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10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17498</xdr:rowOff>
    </xdr:from>
    <xdr:to>
      <xdr:col>19</xdr:col>
      <xdr:colOff>177800</xdr:colOff>
      <xdr:row>77</xdr:row>
      <xdr:rowOff>64796</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3047698"/>
          <a:ext cx="889000" cy="218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117049</xdr:rowOff>
    </xdr:from>
    <xdr:to>
      <xdr:col>20</xdr:col>
      <xdr:colOff>38100</xdr:colOff>
      <xdr:row>77</xdr:row>
      <xdr:rowOff>47199</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14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63725</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922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17498</xdr:rowOff>
    </xdr:from>
    <xdr:to>
      <xdr:col>15</xdr:col>
      <xdr:colOff>50800</xdr:colOff>
      <xdr:row>77</xdr:row>
      <xdr:rowOff>79068</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047698"/>
          <a:ext cx="889000" cy="233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120173</xdr:rowOff>
    </xdr:from>
    <xdr:to>
      <xdr:col>15</xdr:col>
      <xdr:colOff>101600</xdr:colOff>
      <xdr:row>77</xdr:row>
      <xdr:rowOff>50323</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150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41450</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243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79068</xdr:rowOff>
    </xdr:from>
    <xdr:to>
      <xdr:col>10</xdr:col>
      <xdr:colOff>114300</xdr:colOff>
      <xdr:row>77</xdr:row>
      <xdr:rowOff>109669</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280718"/>
          <a:ext cx="889000" cy="30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147848</xdr:rowOff>
    </xdr:from>
    <xdr:to>
      <xdr:col>10</xdr:col>
      <xdr:colOff>165100</xdr:colOff>
      <xdr:row>77</xdr:row>
      <xdr:rowOff>77998</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17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94525</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953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123579</xdr:rowOff>
    </xdr:from>
    <xdr:to>
      <xdr:col>6</xdr:col>
      <xdr:colOff>38100</xdr:colOff>
      <xdr:row>77</xdr:row>
      <xdr:rowOff>53729</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153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70256</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2929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163537</xdr:rowOff>
    </xdr:from>
    <xdr:to>
      <xdr:col>24</xdr:col>
      <xdr:colOff>114300</xdr:colOff>
      <xdr:row>77</xdr:row>
      <xdr:rowOff>93687</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193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141964</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172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13996</xdr:rowOff>
    </xdr:from>
    <xdr:to>
      <xdr:col>20</xdr:col>
      <xdr:colOff>38100</xdr:colOff>
      <xdr:row>77</xdr:row>
      <xdr:rowOff>115596</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215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106723</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308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138148</xdr:rowOff>
    </xdr:from>
    <xdr:to>
      <xdr:col>15</xdr:col>
      <xdr:colOff>101600</xdr:colOff>
      <xdr:row>76</xdr:row>
      <xdr:rowOff>68298</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996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84825</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772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28268</xdr:rowOff>
    </xdr:from>
    <xdr:to>
      <xdr:col>10</xdr:col>
      <xdr:colOff>165100</xdr:colOff>
      <xdr:row>77</xdr:row>
      <xdr:rowOff>129868</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229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120995</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322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58869</xdr:rowOff>
    </xdr:from>
    <xdr:to>
      <xdr:col>6</xdr:col>
      <xdr:colOff>38100</xdr:colOff>
      <xdr:row>77</xdr:row>
      <xdr:rowOff>160469</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260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151596</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353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25400</xdr:rowOff>
    </xdr:from>
    <xdr:to>
      <xdr:col>28</xdr:col>
      <xdr:colOff>114300</xdr:colOff>
      <xdr:row>98</xdr:row>
      <xdr:rowOff>25400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54627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93</xdr:row>
      <xdr:rowOff>21090</xdr:rowOff>
    </xdr:from>
    <xdr:to>
      <xdr:col>24</xdr:col>
      <xdr:colOff>62865</xdr:colOff>
      <xdr:row>97</xdr:row>
      <xdr:rowOff>88505</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965940"/>
          <a:ext cx="1270" cy="753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92332</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722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88505</xdr:rowOff>
    </xdr:from>
    <xdr:to>
      <xdr:col>24</xdr:col>
      <xdr:colOff>152400</xdr:colOff>
      <xdr:row>97</xdr:row>
      <xdr:rowOff>88505</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719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91</xdr:row>
      <xdr:rowOff>139217</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741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150,754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93</xdr:row>
      <xdr:rowOff>21090</xdr:rowOff>
    </xdr:from>
    <xdr:to>
      <xdr:col>24</xdr:col>
      <xdr:colOff>152400</xdr:colOff>
      <xdr:row>93</xdr:row>
      <xdr:rowOff>21090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965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25211</xdr:rowOff>
    </xdr:from>
    <xdr:to>
      <xdr:col>24</xdr:col>
      <xdr:colOff>63500</xdr:colOff>
      <xdr:row>95</xdr:row>
      <xdr:rowOff>10113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3797300" y="15970061"/>
          <a:ext cx="838200" cy="327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155207</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4429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5330</xdr:rowOff>
    </xdr:from>
    <xdr:to>
      <xdr:col>24</xdr:col>
      <xdr:colOff>114300</xdr:colOff>
      <xdr:row>96</xdr:row>
      <xdr:rowOff>106930</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46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10113</xdr:rowOff>
    </xdr:from>
    <xdr:to>
      <xdr:col>19</xdr:col>
      <xdr:colOff>177800</xdr:colOff>
      <xdr:row>95</xdr:row>
      <xdr:rowOff>87488</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908300" y="16297863"/>
          <a:ext cx="889000" cy="77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10799</xdr:rowOff>
    </xdr:from>
    <xdr:to>
      <xdr:col>20</xdr:col>
      <xdr:colOff>38100</xdr:colOff>
      <xdr:row>96</xdr:row>
      <xdr:rowOff>112399</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46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103526</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562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128350</xdr:rowOff>
    </xdr:from>
    <xdr:to>
      <xdr:col>15</xdr:col>
      <xdr:colOff>50800</xdr:colOff>
      <xdr:row>95</xdr:row>
      <xdr:rowOff>87488</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2019300" y="16244650"/>
          <a:ext cx="889000" cy="130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19296</xdr:rowOff>
    </xdr:from>
    <xdr:to>
      <xdr:col>15</xdr:col>
      <xdr:colOff>101600</xdr:colOff>
      <xdr:row>96</xdr:row>
      <xdr:rowOff>120896</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47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112023</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571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90</xdr:row>
      <xdr:rowOff>105004</xdr:rowOff>
    </xdr:from>
    <xdr:to>
      <xdr:col>10</xdr:col>
      <xdr:colOff>114300</xdr:colOff>
      <xdr:row>94</xdr:row>
      <xdr:rowOff>128350</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1130300" y="15535504"/>
          <a:ext cx="889000" cy="70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17971</xdr:rowOff>
    </xdr:from>
    <xdr:to>
      <xdr:col>10</xdr:col>
      <xdr:colOff>165100</xdr:colOff>
      <xdr:row>96</xdr:row>
      <xdr:rowOff>119571</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477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110698</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569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56621</xdr:rowOff>
    </xdr:from>
    <xdr:to>
      <xdr:col>6</xdr:col>
      <xdr:colOff>38100</xdr:colOff>
      <xdr:row>96</xdr:row>
      <xdr:rowOff>158221</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515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149348</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608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145861</xdr:rowOff>
    </xdr:from>
    <xdr:to>
      <xdr:col>24</xdr:col>
      <xdr:colOff>114300</xdr:colOff>
      <xdr:row>93</xdr:row>
      <xdr:rowOff>76011</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591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94767</xdr:rowOff>
    </xdr:from>
    <xdr:ext cx="599010"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5868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130763</xdr:rowOff>
    </xdr:from>
    <xdr:to>
      <xdr:col>20</xdr:col>
      <xdr:colOff>38100</xdr:colOff>
      <xdr:row>95</xdr:row>
      <xdr:rowOff>60913</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24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77440</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30111" y="16022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36688</xdr:rowOff>
    </xdr:from>
    <xdr:to>
      <xdr:col>15</xdr:col>
      <xdr:colOff>101600</xdr:colOff>
      <xdr:row>95</xdr:row>
      <xdr:rowOff>138288</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324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154815</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099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77550</xdr:rowOff>
    </xdr:from>
    <xdr:to>
      <xdr:col>10</xdr:col>
      <xdr:colOff>165100</xdr:colOff>
      <xdr:row>95</xdr:row>
      <xdr:rowOff>7700</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19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24227</xdr:rowOff>
    </xdr:from>
    <xdr:ext cx="59901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19795" y="15969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90</xdr:row>
      <xdr:rowOff>54204</xdr:rowOff>
    </xdr:from>
    <xdr:to>
      <xdr:col>6</xdr:col>
      <xdr:colOff>38100</xdr:colOff>
      <xdr:row>90</xdr:row>
      <xdr:rowOff>155804</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548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89</xdr:row>
      <xdr:rowOff>881</xdr:rowOff>
    </xdr:from>
    <xdr:ext cx="59901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30795" y="15259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165989</xdr:rowOff>
    </xdr:from>
    <xdr:to>
      <xdr:col>54</xdr:col>
      <xdr:colOff>189865</xdr:colOff>
      <xdr:row>39</xdr:row>
      <xdr:rowOff>44450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138039"/>
          <a:ext cx="1270" cy="1592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112666</xdr:rowOff>
    </xdr:from>
    <xdr:ext cx="469744"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491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165989</xdr:rowOff>
    </xdr:from>
    <xdr:to>
      <xdr:col>55</xdr:col>
      <xdr:colOff>88900</xdr:colOff>
      <xdr:row>29</xdr:row>
      <xdr:rowOff>165989</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13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148082</xdr:rowOff>
    </xdr:from>
    <xdr:to>
      <xdr:col>55</xdr:col>
      <xdr:colOff>0</xdr:colOff>
      <xdr:row>33</xdr:row>
      <xdr:rowOff>167132</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9639300" y="5805932"/>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92092</xdr:rowOff>
    </xdr:from>
    <xdr:ext cx="378565"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43574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113665</xdr:rowOff>
    </xdr:from>
    <xdr:to>
      <xdr:col>55</xdr:col>
      <xdr:colOff>50800</xdr:colOff>
      <xdr:row>38</xdr:row>
      <xdr:rowOff>43815</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45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167132</xdr:rowOff>
    </xdr:from>
    <xdr:to>
      <xdr:col>50</xdr:col>
      <xdr:colOff>114300</xdr:colOff>
      <xdr:row>34</xdr:row>
      <xdr:rowOff>4826</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8750300" y="582498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82042</xdr:rowOff>
    </xdr:from>
    <xdr:to>
      <xdr:col>50</xdr:col>
      <xdr:colOff>165100</xdr:colOff>
      <xdr:row>38</xdr:row>
      <xdr:rowOff>12192</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425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3319</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50017" y="65184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4826</xdr:rowOff>
    </xdr:from>
    <xdr:to>
      <xdr:col>45</xdr:col>
      <xdr:colOff>177800</xdr:colOff>
      <xdr:row>34</xdr:row>
      <xdr:rowOff>22733</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7861300" y="5834126"/>
          <a:ext cx="889000" cy="17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96520</xdr:rowOff>
    </xdr:from>
    <xdr:to>
      <xdr:col>46</xdr:col>
      <xdr:colOff>38100</xdr:colOff>
      <xdr:row>38</xdr:row>
      <xdr:rowOff>26670</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44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17797</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61017" y="65328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22733</xdr:rowOff>
    </xdr:from>
    <xdr:to>
      <xdr:col>41</xdr:col>
      <xdr:colOff>50800</xdr:colOff>
      <xdr:row>34</xdr:row>
      <xdr:rowOff>37973</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6972300" y="5852033"/>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75565</xdr:rowOff>
    </xdr:from>
    <xdr:to>
      <xdr:col>41</xdr:col>
      <xdr:colOff>101600</xdr:colOff>
      <xdr:row>38</xdr:row>
      <xdr:rowOff>5715</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41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168292</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2017" y="65119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152146</xdr:rowOff>
    </xdr:from>
    <xdr:to>
      <xdr:col>36</xdr:col>
      <xdr:colOff>165100</xdr:colOff>
      <xdr:row>37</xdr:row>
      <xdr:rowOff>82296</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324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73423</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83017" y="64170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97282</xdr:rowOff>
    </xdr:from>
    <xdr:to>
      <xdr:col>55</xdr:col>
      <xdr:colOff>50800</xdr:colOff>
      <xdr:row>34</xdr:row>
      <xdr:rowOff>27432</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575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120159</xdr:rowOff>
    </xdr:from>
    <xdr:ext cx="469744"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5606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116332</xdr:rowOff>
    </xdr:from>
    <xdr:to>
      <xdr:col>50</xdr:col>
      <xdr:colOff>165100</xdr:colOff>
      <xdr:row>34</xdr:row>
      <xdr:rowOff>46482</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5774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32</xdr:row>
      <xdr:rowOff>63009</xdr:rowOff>
    </xdr:from>
    <xdr:ext cx="469744"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04428" y="5549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125476</xdr:rowOff>
    </xdr:from>
    <xdr:to>
      <xdr:col>46</xdr:col>
      <xdr:colOff>38100</xdr:colOff>
      <xdr:row>34</xdr:row>
      <xdr:rowOff>55626</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5783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32</xdr:row>
      <xdr:rowOff>72153</xdr:rowOff>
    </xdr:from>
    <xdr:ext cx="469744"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15428" y="5558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143383</xdr:rowOff>
    </xdr:from>
    <xdr:to>
      <xdr:col>41</xdr:col>
      <xdr:colOff>101600</xdr:colOff>
      <xdr:row>34</xdr:row>
      <xdr:rowOff>73533</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5801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32</xdr:row>
      <xdr:rowOff>90060</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626428" y="5576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158623</xdr:rowOff>
    </xdr:from>
    <xdr:to>
      <xdr:col>36</xdr:col>
      <xdr:colOff>165100</xdr:colOff>
      <xdr:row>34</xdr:row>
      <xdr:rowOff>88773</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581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105300</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37428" y="5591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59195</xdr:rowOff>
    </xdr:from>
    <xdr:to>
      <xdr:col>54</xdr:col>
      <xdr:colOff>189865</xdr:colOff>
      <xdr:row>59</xdr:row>
      <xdr:rowOff>21057</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631695"/>
          <a:ext cx="1270" cy="1504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24884</xdr:rowOff>
    </xdr:from>
    <xdr:ext cx="469744"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140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21057</xdr:rowOff>
    </xdr:from>
    <xdr:to>
      <xdr:col>55</xdr:col>
      <xdr:colOff>88900</xdr:colOff>
      <xdr:row>59</xdr:row>
      <xdr:rowOff>21057</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136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5872</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406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120,339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59195</xdr:rowOff>
    </xdr:from>
    <xdr:to>
      <xdr:col>55</xdr:col>
      <xdr:colOff>88900</xdr:colOff>
      <xdr:row>50</xdr:row>
      <xdr:rowOff>59195</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631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97713</xdr:rowOff>
    </xdr:from>
    <xdr:to>
      <xdr:col>55</xdr:col>
      <xdr:colOff>0</xdr:colOff>
      <xdr:row>57</xdr:row>
      <xdr:rowOff>104763</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9639300" y="9870363"/>
          <a:ext cx="838200" cy="7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163987</xdr:rowOff>
    </xdr:from>
    <xdr:ext cx="534377"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5937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141110</xdr:rowOff>
    </xdr:from>
    <xdr:to>
      <xdr:col>55</xdr:col>
      <xdr:colOff>50800</xdr:colOff>
      <xdr:row>57</xdr:row>
      <xdr:rowOff>71260</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742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61595</xdr:rowOff>
    </xdr:from>
    <xdr:to>
      <xdr:col>50</xdr:col>
      <xdr:colOff>114300</xdr:colOff>
      <xdr:row>57</xdr:row>
      <xdr:rowOff>97713</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8750300" y="9834245"/>
          <a:ext cx="889000" cy="36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144767</xdr:rowOff>
    </xdr:from>
    <xdr:to>
      <xdr:col>50</xdr:col>
      <xdr:colOff>165100</xdr:colOff>
      <xdr:row>57</xdr:row>
      <xdr:rowOff>74917</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745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91444</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9521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61595</xdr:rowOff>
    </xdr:from>
    <xdr:to>
      <xdr:col>45</xdr:col>
      <xdr:colOff>177800</xdr:colOff>
      <xdr:row>58</xdr:row>
      <xdr:rowOff>1054</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7861300" y="9834245"/>
          <a:ext cx="889000" cy="110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119647</xdr:rowOff>
    </xdr:from>
    <xdr:to>
      <xdr:col>46</xdr:col>
      <xdr:colOff>38100</xdr:colOff>
      <xdr:row>57</xdr:row>
      <xdr:rowOff>49797</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720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66324</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3111" y="9496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157544</xdr:rowOff>
    </xdr:from>
    <xdr:to>
      <xdr:col>41</xdr:col>
      <xdr:colOff>50800</xdr:colOff>
      <xdr:row>58</xdr:row>
      <xdr:rowOff>1054</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6972300" y="9930194"/>
          <a:ext cx="889000" cy="14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154242</xdr:rowOff>
    </xdr:from>
    <xdr:to>
      <xdr:col>41</xdr:col>
      <xdr:colOff>101600</xdr:colOff>
      <xdr:row>57</xdr:row>
      <xdr:rowOff>84392</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755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100919</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530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10198</xdr:rowOff>
    </xdr:from>
    <xdr:to>
      <xdr:col>36</xdr:col>
      <xdr:colOff>165100</xdr:colOff>
      <xdr:row>56</xdr:row>
      <xdr:rowOff>111798</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611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128325</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386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53963</xdr:rowOff>
    </xdr:from>
    <xdr:to>
      <xdr:col>55</xdr:col>
      <xdr:colOff>50800</xdr:colOff>
      <xdr:row>57</xdr:row>
      <xdr:rowOff>155563</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826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32390</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805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46913</xdr:rowOff>
    </xdr:from>
    <xdr:to>
      <xdr:col>50</xdr:col>
      <xdr:colOff>165100</xdr:colOff>
      <xdr:row>57</xdr:row>
      <xdr:rowOff>148513</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819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139640</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9912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10795</xdr:rowOff>
    </xdr:from>
    <xdr:to>
      <xdr:col>46</xdr:col>
      <xdr:colOff>38100</xdr:colOff>
      <xdr:row>57</xdr:row>
      <xdr:rowOff>112395</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783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103522</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9876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121704</xdr:rowOff>
    </xdr:from>
    <xdr:to>
      <xdr:col>41</xdr:col>
      <xdr:colOff>101600</xdr:colOff>
      <xdr:row>58</xdr:row>
      <xdr:rowOff>51854</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89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42981</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9987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106744</xdr:rowOff>
    </xdr:from>
    <xdr:to>
      <xdr:col>36</xdr:col>
      <xdr:colOff>165100</xdr:colOff>
      <xdr:row>58</xdr:row>
      <xdr:rowOff>36894</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879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28021</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9972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57036</xdr:rowOff>
    </xdr:from>
    <xdr:to>
      <xdr:col>54</xdr:col>
      <xdr:colOff>189865</xdr:colOff>
      <xdr:row>79</xdr:row>
      <xdr:rowOff>34379</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229986"/>
          <a:ext cx="1270" cy="134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38206</xdr:rowOff>
    </xdr:from>
    <xdr:ext cx="378565"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582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34379</xdr:rowOff>
    </xdr:from>
    <xdr:to>
      <xdr:col>55</xdr:col>
      <xdr:colOff>88900</xdr:colOff>
      <xdr:row>79</xdr:row>
      <xdr:rowOff>34379</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578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3713</xdr:rowOff>
    </xdr:from>
    <xdr:ext cx="599010"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2005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107,009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57036</xdr:rowOff>
    </xdr:from>
    <xdr:to>
      <xdr:col>55</xdr:col>
      <xdr:colOff>88900</xdr:colOff>
      <xdr:row>71</xdr:row>
      <xdr:rowOff>57036</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229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140805</xdr:rowOff>
    </xdr:from>
    <xdr:to>
      <xdr:col>55</xdr:col>
      <xdr:colOff>0</xdr:colOff>
      <xdr:row>78</xdr:row>
      <xdr:rowOff>11595</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9639300" y="13342455"/>
          <a:ext cx="838200" cy="42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76573</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32782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98146</xdr:rowOff>
    </xdr:from>
    <xdr:to>
      <xdr:col>55</xdr:col>
      <xdr:colOff>50800</xdr:colOff>
      <xdr:row>78</xdr:row>
      <xdr:rowOff>28296</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29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157657</xdr:rowOff>
    </xdr:from>
    <xdr:to>
      <xdr:col>50</xdr:col>
      <xdr:colOff>114300</xdr:colOff>
      <xdr:row>78</xdr:row>
      <xdr:rowOff>11595</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8750300" y="13359307"/>
          <a:ext cx="889000" cy="25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141185</xdr:rowOff>
    </xdr:from>
    <xdr:to>
      <xdr:col>50</xdr:col>
      <xdr:colOff>165100</xdr:colOff>
      <xdr:row>78</xdr:row>
      <xdr:rowOff>71335</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34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62462</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3435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139509</xdr:rowOff>
    </xdr:from>
    <xdr:to>
      <xdr:col>45</xdr:col>
      <xdr:colOff>177800</xdr:colOff>
      <xdr:row>77</xdr:row>
      <xdr:rowOff>157657</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7861300" y="13341159"/>
          <a:ext cx="889000" cy="18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131787</xdr:rowOff>
    </xdr:from>
    <xdr:to>
      <xdr:col>46</xdr:col>
      <xdr:colOff>38100</xdr:colOff>
      <xdr:row>78</xdr:row>
      <xdr:rowOff>61937</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33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53064</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3426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88824</xdr:rowOff>
    </xdr:from>
    <xdr:to>
      <xdr:col>41</xdr:col>
      <xdr:colOff>50800</xdr:colOff>
      <xdr:row>77</xdr:row>
      <xdr:rowOff>139509</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6972300" y="13290474"/>
          <a:ext cx="889000" cy="50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166663</xdr:rowOff>
    </xdr:from>
    <xdr:to>
      <xdr:col>41</xdr:col>
      <xdr:colOff>101600</xdr:colOff>
      <xdr:row>78</xdr:row>
      <xdr:rowOff>96813</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36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87940</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3461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86043</xdr:rowOff>
    </xdr:from>
    <xdr:to>
      <xdr:col>36</xdr:col>
      <xdr:colOff>165100</xdr:colOff>
      <xdr:row>78</xdr:row>
      <xdr:rowOff>16193</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28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7320</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3380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90005</xdr:rowOff>
    </xdr:from>
    <xdr:to>
      <xdr:col>55</xdr:col>
      <xdr:colOff>50800</xdr:colOff>
      <xdr:row>78</xdr:row>
      <xdr:rowOff>20155</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3291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112882</xdr:rowOff>
    </xdr:from>
    <xdr:ext cx="534377"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3143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132245</xdr:rowOff>
    </xdr:from>
    <xdr:to>
      <xdr:col>50</xdr:col>
      <xdr:colOff>165100</xdr:colOff>
      <xdr:row>78</xdr:row>
      <xdr:rowOff>62395</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333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78922</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372111" y="13109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106857</xdr:rowOff>
    </xdr:from>
    <xdr:to>
      <xdr:col>46</xdr:col>
      <xdr:colOff>38100</xdr:colOff>
      <xdr:row>78</xdr:row>
      <xdr:rowOff>37007</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330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53534</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483111" y="13083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88709</xdr:rowOff>
    </xdr:from>
    <xdr:to>
      <xdr:col>41</xdr:col>
      <xdr:colOff>101600</xdr:colOff>
      <xdr:row>78</xdr:row>
      <xdr:rowOff>18859</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290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35386</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594111" y="13065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38024</xdr:rowOff>
    </xdr:from>
    <xdr:to>
      <xdr:col>36</xdr:col>
      <xdr:colOff>165100</xdr:colOff>
      <xdr:row>77</xdr:row>
      <xdr:rowOff>139624</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23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156151</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05111" y="1301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a:extLst>
            <a:ext uri="{FF2B5EF4-FFF2-40B4-BE49-F238E27FC236}">
              <a16:creationId xmlns:a16="http://schemas.microsoft.com/office/drawing/2014/main" id="{00000000-0008-0000-07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94391</xdr:rowOff>
    </xdr:from>
    <xdr:to>
      <xdr:col>54</xdr:col>
      <xdr:colOff>189865</xdr:colOff>
      <xdr:row>98</xdr:row>
      <xdr:rowOff>79355</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10475595" y="15867791"/>
          <a:ext cx="1270" cy="1013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83182</xdr:rowOff>
    </xdr:from>
    <xdr:ext cx="534377" cy="259045"/>
    <xdr:sp macro="" textlink="">
      <xdr:nvSpPr>
        <xdr:cNvPr id="453" name="土木費最小値テキスト">
          <a:extLst>
            <a:ext uri="{FF2B5EF4-FFF2-40B4-BE49-F238E27FC236}">
              <a16:creationId xmlns:a16="http://schemas.microsoft.com/office/drawing/2014/main" id="{00000000-0008-0000-0700-0000C5010000}"/>
            </a:ext>
          </a:extLst>
        </xdr:cNvPr>
        <xdr:cNvSpPr txBox="1"/>
      </xdr:nvSpPr>
      <xdr:spPr>
        <a:xfrm>
          <a:off x="10528300" y="16885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79355</xdr:rowOff>
    </xdr:from>
    <xdr:to>
      <xdr:col>55</xdr:col>
      <xdr:colOff>88900</xdr:colOff>
      <xdr:row>98</xdr:row>
      <xdr:rowOff>79355</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6881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41068</xdr:rowOff>
    </xdr:from>
    <xdr:ext cx="599010" cy="259045"/>
    <xdr:sp macro="" textlink="">
      <xdr:nvSpPr>
        <xdr:cNvPr id="455" name="土木費最大値テキスト">
          <a:extLst>
            <a:ext uri="{FF2B5EF4-FFF2-40B4-BE49-F238E27FC236}">
              <a16:creationId xmlns:a16="http://schemas.microsoft.com/office/drawing/2014/main" id="{00000000-0008-0000-0700-0000C7010000}"/>
            </a:ext>
          </a:extLst>
        </xdr:cNvPr>
        <xdr:cNvSpPr txBox="1"/>
      </xdr:nvSpPr>
      <xdr:spPr>
        <a:xfrm>
          <a:off x="10528300" y="15643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234,910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94391</xdr:rowOff>
    </xdr:from>
    <xdr:to>
      <xdr:col>55</xdr:col>
      <xdr:colOff>88900</xdr:colOff>
      <xdr:row>92</xdr:row>
      <xdr:rowOff>94391</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5867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97272</xdr:rowOff>
    </xdr:from>
    <xdr:to>
      <xdr:col>55</xdr:col>
      <xdr:colOff>0</xdr:colOff>
      <xdr:row>97</xdr:row>
      <xdr:rowOff>102465</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9639300" y="16727922"/>
          <a:ext cx="838200" cy="5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22330</xdr:rowOff>
    </xdr:from>
    <xdr:ext cx="534377" cy="259045"/>
    <xdr:sp macro="" textlink="">
      <xdr:nvSpPr>
        <xdr:cNvPr id="458" name="土木費平均値テキスト">
          <a:extLst>
            <a:ext uri="{FF2B5EF4-FFF2-40B4-BE49-F238E27FC236}">
              <a16:creationId xmlns:a16="http://schemas.microsoft.com/office/drawing/2014/main" id="{00000000-0008-0000-0700-0000CA010000}"/>
            </a:ext>
          </a:extLst>
        </xdr:cNvPr>
        <xdr:cNvSpPr txBox="1"/>
      </xdr:nvSpPr>
      <xdr:spPr>
        <a:xfrm>
          <a:off x="10528300" y="164815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170903</xdr:rowOff>
    </xdr:from>
    <xdr:to>
      <xdr:col>55</xdr:col>
      <xdr:colOff>50800</xdr:colOff>
      <xdr:row>97</xdr:row>
      <xdr:rowOff>101053</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10426700" y="16630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97272</xdr:rowOff>
    </xdr:from>
    <xdr:to>
      <xdr:col>50</xdr:col>
      <xdr:colOff>114300</xdr:colOff>
      <xdr:row>97</xdr:row>
      <xdr:rowOff>149498</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8750300" y="16727922"/>
          <a:ext cx="889000" cy="52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161128</xdr:rowOff>
    </xdr:from>
    <xdr:to>
      <xdr:col>50</xdr:col>
      <xdr:colOff>165100</xdr:colOff>
      <xdr:row>97</xdr:row>
      <xdr:rowOff>91278</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9588500" y="1662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107805</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9372111" y="16395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139398</xdr:rowOff>
    </xdr:from>
    <xdr:to>
      <xdr:col>45</xdr:col>
      <xdr:colOff>177800</xdr:colOff>
      <xdr:row>97</xdr:row>
      <xdr:rowOff>149498</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7861300" y="16770048"/>
          <a:ext cx="889000" cy="10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1191</xdr:rowOff>
    </xdr:from>
    <xdr:to>
      <xdr:col>46</xdr:col>
      <xdr:colOff>38100</xdr:colOff>
      <xdr:row>97</xdr:row>
      <xdr:rowOff>102791</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8699500" y="16631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119318</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483111" y="16407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107307</xdr:rowOff>
    </xdr:from>
    <xdr:to>
      <xdr:col>41</xdr:col>
      <xdr:colOff>50800</xdr:colOff>
      <xdr:row>97</xdr:row>
      <xdr:rowOff>139398</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6972300" y="16737957"/>
          <a:ext cx="889000" cy="32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19048</xdr:rowOff>
    </xdr:from>
    <xdr:to>
      <xdr:col>41</xdr:col>
      <xdr:colOff>101600</xdr:colOff>
      <xdr:row>97</xdr:row>
      <xdr:rowOff>120648</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7810500" y="16649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137175</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594111" y="16424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80314</xdr:rowOff>
    </xdr:from>
    <xdr:to>
      <xdr:col>36</xdr:col>
      <xdr:colOff>165100</xdr:colOff>
      <xdr:row>97</xdr:row>
      <xdr:rowOff>10464</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6921500" y="16539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26991</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705111" y="16314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51665</xdr:rowOff>
    </xdr:from>
    <xdr:to>
      <xdr:col>55</xdr:col>
      <xdr:colOff>50800</xdr:colOff>
      <xdr:row>97</xdr:row>
      <xdr:rowOff>153265</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10426700" y="16682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30092</xdr:rowOff>
    </xdr:from>
    <xdr:ext cx="534377" cy="259045"/>
    <xdr:sp macro="" textlink="">
      <xdr:nvSpPr>
        <xdr:cNvPr id="477" name="土木費該当値テキスト">
          <a:extLst>
            <a:ext uri="{FF2B5EF4-FFF2-40B4-BE49-F238E27FC236}">
              <a16:creationId xmlns:a16="http://schemas.microsoft.com/office/drawing/2014/main" id="{00000000-0008-0000-0700-0000DD010000}"/>
            </a:ext>
          </a:extLst>
        </xdr:cNvPr>
        <xdr:cNvSpPr txBox="1"/>
      </xdr:nvSpPr>
      <xdr:spPr>
        <a:xfrm>
          <a:off x="10528300" y="16660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46472</xdr:rowOff>
    </xdr:from>
    <xdr:to>
      <xdr:col>50</xdr:col>
      <xdr:colOff>165100</xdr:colOff>
      <xdr:row>97</xdr:row>
      <xdr:rowOff>148072</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9588500" y="1667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139199</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372111" y="16769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98698</xdr:rowOff>
    </xdr:from>
    <xdr:to>
      <xdr:col>46</xdr:col>
      <xdr:colOff>38100</xdr:colOff>
      <xdr:row>98</xdr:row>
      <xdr:rowOff>28848</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8699500" y="1672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19975</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83111" y="1682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88598</xdr:rowOff>
    </xdr:from>
    <xdr:to>
      <xdr:col>41</xdr:col>
      <xdr:colOff>101600</xdr:colOff>
      <xdr:row>98</xdr:row>
      <xdr:rowOff>18748</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7810500" y="16719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9875</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94111" y="16811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56507</xdr:rowOff>
    </xdr:from>
    <xdr:to>
      <xdr:col>36</xdr:col>
      <xdr:colOff>165100</xdr:colOff>
      <xdr:row>97</xdr:row>
      <xdr:rowOff>158107</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6921500" y="1668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149234</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05111" y="16779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a:extLst>
            <a:ext uri="{FF2B5EF4-FFF2-40B4-BE49-F238E27FC236}">
              <a16:creationId xmlns:a16="http://schemas.microsoft.com/office/drawing/2014/main" id="{00000000-0008-0000-07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139069</xdr:rowOff>
    </xdr:from>
    <xdr:to>
      <xdr:col>85</xdr:col>
      <xdr:colOff>126364</xdr:colOff>
      <xdr:row>38</xdr:row>
      <xdr:rowOff>120432</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flipV="1">
          <a:off x="16317595" y="5282569"/>
          <a:ext cx="1269" cy="1352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124259</xdr:rowOff>
    </xdr:from>
    <xdr:ext cx="534377" cy="259045"/>
    <xdr:sp macro="" textlink="">
      <xdr:nvSpPr>
        <xdr:cNvPr id="512" name="消防費最小値テキスト">
          <a:extLst>
            <a:ext uri="{FF2B5EF4-FFF2-40B4-BE49-F238E27FC236}">
              <a16:creationId xmlns:a16="http://schemas.microsoft.com/office/drawing/2014/main" id="{00000000-0008-0000-0700-000000020000}"/>
            </a:ext>
          </a:extLst>
        </xdr:cNvPr>
        <xdr:cNvSpPr txBox="1"/>
      </xdr:nvSpPr>
      <xdr:spPr>
        <a:xfrm>
          <a:off x="16370300" y="6639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120432</xdr:rowOff>
    </xdr:from>
    <xdr:to>
      <xdr:col>86</xdr:col>
      <xdr:colOff>25400</xdr:colOff>
      <xdr:row>38</xdr:row>
      <xdr:rowOff>120432</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6635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85746</xdr:rowOff>
    </xdr:from>
    <xdr:ext cx="599010" cy="259045"/>
    <xdr:sp macro="" textlink="">
      <xdr:nvSpPr>
        <xdr:cNvPr id="514" name="消防費最大値テキスト">
          <a:extLst>
            <a:ext uri="{FF2B5EF4-FFF2-40B4-BE49-F238E27FC236}">
              <a16:creationId xmlns:a16="http://schemas.microsoft.com/office/drawing/2014/main" id="{00000000-0008-0000-0700-000002020000}"/>
            </a:ext>
          </a:extLst>
        </xdr:cNvPr>
        <xdr:cNvSpPr txBox="1"/>
      </xdr:nvSpPr>
      <xdr:spPr>
        <a:xfrm>
          <a:off x="16370300" y="5057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138,058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139069</xdr:rowOff>
    </xdr:from>
    <xdr:to>
      <xdr:col>86</xdr:col>
      <xdr:colOff>25400</xdr:colOff>
      <xdr:row>30</xdr:row>
      <xdr:rowOff>139069</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5282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55390</xdr:rowOff>
    </xdr:from>
    <xdr:to>
      <xdr:col>85</xdr:col>
      <xdr:colOff>127000</xdr:colOff>
      <xdr:row>37</xdr:row>
      <xdr:rowOff>106804</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5481300" y="6399040"/>
          <a:ext cx="838200" cy="51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65945</xdr:rowOff>
    </xdr:from>
    <xdr:ext cx="534377" cy="259045"/>
    <xdr:sp macro="" textlink="">
      <xdr:nvSpPr>
        <xdr:cNvPr id="517" name="消防費平均値テキスト">
          <a:extLst>
            <a:ext uri="{FF2B5EF4-FFF2-40B4-BE49-F238E27FC236}">
              <a16:creationId xmlns:a16="http://schemas.microsoft.com/office/drawing/2014/main" id="{00000000-0008-0000-0700-000005020000}"/>
            </a:ext>
          </a:extLst>
        </xdr:cNvPr>
        <xdr:cNvSpPr txBox="1"/>
      </xdr:nvSpPr>
      <xdr:spPr>
        <a:xfrm>
          <a:off x="16370300" y="64095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87518</xdr:rowOff>
    </xdr:from>
    <xdr:to>
      <xdr:col>85</xdr:col>
      <xdr:colOff>177800</xdr:colOff>
      <xdr:row>38</xdr:row>
      <xdr:rowOff>17667</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6268700" y="643116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55390</xdr:rowOff>
    </xdr:from>
    <xdr:to>
      <xdr:col>81</xdr:col>
      <xdr:colOff>50800</xdr:colOff>
      <xdr:row>37</xdr:row>
      <xdr:rowOff>163333</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4592300" y="6399040"/>
          <a:ext cx="889000" cy="107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81335</xdr:rowOff>
    </xdr:from>
    <xdr:to>
      <xdr:col>81</xdr:col>
      <xdr:colOff>101600</xdr:colOff>
      <xdr:row>38</xdr:row>
      <xdr:rowOff>11485</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5430500" y="642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2612</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5214111" y="6517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163333</xdr:rowOff>
    </xdr:from>
    <xdr:to>
      <xdr:col>76</xdr:col>
      <xdr:colOff>114300</xdr:colOff>
      <xdr:row>37</xdr:row>
      <xdr:rowOff>164628</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3703300" y="6506983"/>
          <a:ext cx="889000" cy="1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113665</xdr:rowOff>
    </xdr:from>
    <xdr:to>
      <xdr:col>76</xdr:col>
      <xdr:colOff>165100</xdr:colOff>
      <xdr:row>38</xdr:row>
      <xdr:rowOff>43815</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4541500" y="645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34942</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4325111" y="6550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36710</xdr:rowOff>
    </xdr:from>
    <xdr:to>
      <xdr:col>71</xdr:col>
      <xdr:colOff>177800</xdr:colOff>
      <xdr:row>37</xdr:row>
      <xdr:rowOff>164628</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2814300" y="6380360"/>
          <a:ext cx="889000" cy="127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117377</xdr:rowOff>
    </xdr:from>
    <xdr:to>
      <xdr:col>72</xdr:col>
      <xdr:colOff>38100</xdr:colOff>
      <xdr:row>38</xdr:row>
      <xdr:rowOff>47527</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3652500" y="6461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38654</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436111" y="655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125411</xdr:rowOff>
    </xdr:from>
    <xdr:to>
      <xdr:col>67</xdr:col>
      <xdr:colOff>101600</xdr:colOff>
      <xdr:row>38</xdr:row>
      <xdr:rowOff>55561</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2763500" y="64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46688</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2547111" y="6561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56004</xdr:rowOff>
    </xdr:from>
    <xdr:to>
      <xdr:col>85</xdr:col>
      <xdr:colOff>177800</xdr:colOff>
      <xdr:row>37</xdr:row>
      <xdr:rowOff>157604</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6268700" y="639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78881</xdr:rowOff>
    </xdr:from>
    <xdr:ext cx="534377" cy="259045"/>
    <xdr:sp macro="" textlink="">
      <xdr:nvSpPr>
        <xdr:cNvPr id="536" name="消防費該当値テキスト">
          <a:extLst>
            <a:ext uri="{FF2B5EF4-FFF2-40B4-BE49-F238E27FC236}">
              <a16:creationId xmlns:a16="http://schemas.microsoft.com/office/drawing/2014/main" id="{00000000-0008-0000-0700-000018020000}"/>
            </a:ext>
          </a:extLst>
        </xdr:cNvPr>
        <xdr:cNvSpPr txBox="1"/>
      </xdr:nvSpPr>
      <xdr:spPr>
        <a:xfrm>
          <a:off x="16370300" y="6251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4590</xdr:rowOff>
    </xdr:from>
    <xdr:to>
      <xdr:col>81</xdr:col>
      <xdr:colOff>101600</xdr:colOff>
      <xdr:row>37</xdr:row>
      <xdr:rowOff>106190</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5430500" y="634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122717</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14111" y="6123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112533</xdr:rowOff>
    </xdr:from>
    <xdr:to>
      <xdr:col>76</xdr:col>
      <xdr:colOff>165100</xdr:colOff>
      <xdr:row>38</xdr:row>
      <xdr:rowOff>42683</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4541500" y="6456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59210</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325111" y="6231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113828</xdr:rowOff>
    </xdr:from>
    <xdr:to>
      <xdr:col>72</xdr:col>
      <xdr:colOff>38100</xdr:colOff>
      <xdr:row>38</xdr:row>
      <xdr:rowOff>43979</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3652500" y="645747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60505</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436111" y="6232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157360</xdr:rowOff>
    </xdr:from>
    <xdr:to>
      <xdr:col>67</xdr:col>
      <xdr:colOff>101600</xdr:colOff>
      <xdr:row>37</xdr:row>
      <xdr:rowOff>87510</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2763500" y="632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104037</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547111" y="6104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a:extLst>
            <a:ext uri="{FF2B5EF4-FFF2-40B4-BE49-F238E27FC236}">
              <a16:creationId xmlns:a16="http://schemas.microsoft.com/office/drawing/2014/main" id="{00000000-0008-0000-07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100046</xdr:rowOff>
    </xdr:from>
    <xdr:to>
      <xdr:col>85</xdr:col>
      <xdr:colOff>126364</xdr:colOff>
      <xdr:row>58</xdr:row>
      <xdr:rowOff>111864</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6317595" y="8843996"/>
          <a:ext cx="1269" cy="1211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115691</xdr:rowOff>
    </xdr:from>
    <xdr:ext cx="534377" cy="259045"/>
    <xdr:sp macro="" textlink="">
      <xdr:nvSpPr>
        <xdr:cNvPr id="569" name="教育費最小値テキスト">
          <a:extLst>
            <a:ext uri="{FF2B5EF4-FFF2-40B4-BE49-F238E27FC236}">
              <a16:creationId xmlns:a16="http://schemas.microsoft.com/office/drawing/2014/main" id="{00000000-0008-0000-0700-000039020000}"/>
            </a:ext>
          </a:extLst>
        </xdr:cNvPr>
        <xdr:cNvSpPr txBox="1"/>
      </xdr:nvSpPr>
      <xdr:spPr>
        <a:xfrm>
          <a:off x="16370300" y="10059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111864</xdr:rowOff>
    </xdr:from>
    <xdr:to>
      <xdr:col>86</xdr:col>
      <xdr:colOff>25400</xdr:colOff>
      <xdr:row>58</xdr:row>
      <xdr:rowOff>111864</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10055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46723</xdr:rowOff>
    </xdr:from>
    <xdr:ext cx="599010" cy="259045"/>
    <xdr:sp macro="" textlink="">
      <xdr:nvSpPr>
        <xdr:cNvPr id="571" name="教育費最大値テキスト">
          <a:extLst>
            <a:ext uri="{FF2B5EF4-FFF2-40B4-BE49-F238E27FC236}">
              <a16:creationId xmlns:a16="http://schemas.microsoft.com/office/drawing/2014/main" id="{00000000-0008-0000-0700-00003B020000}"/>
            </a:ext>
          </a:extLst>
        </xdr:cNvPr>
        <xdr:cNvSpPr txBox="1"/>
      </xdr:nvSpPr>
      <xdr:spPr>
        <a:xfrm>
          <a:off x="16370300" y="8619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345,408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100046</xdr:rowOff>
    </xdr:from>
    <xdr:to>
      <xdr:col>86</xdr:col>
      <xdr:colOff>25400</xdr:colOff>
      <xdr:row>51</xdr:row>
      <xdr:rowOff>100046</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8843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148063</xdr:rowOff>
    </xdr:from>
    <xdr:to>
      <xdr:col>85</xdr:col>
      <xdr:colOff>127000</xdr:colOff>
      <xdr:row>57</xdr:row>
      <xdr:rowOff>148795</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5481300" y="9920713"/>
          <a:ext cx="838200" cy="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81891</xdr:rowOff>
    </xdr:from>
    <xdr:ext cx="534377" cy="259045"/>
    <xdr:sp macro="" textlink="">
      <xdr:nvSpPr>
        <xdr:cNvPr id="574" name="教育費平均値テキスト">
          <a:extLst>
            <a:ext uri="{FF2B5EF4-FFF2-40B4-BE49-F238E27FC236}">
              <a16:creationId xmlns:a16="http://schemas.microsoft.com/office/drawing/2014/main" id="{00000000-0008-0000-0700-00003E020000}"/>
            </a:ext>
          </a:extLst>
        </xdr:cNvPr>
        <xdr:cNvSpPr txBox="1"/>
      </xdr:nvSpPr>
      <xdr:spPr>
        <a:xfrm>
          <a:off x="16370300" y="96830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59014</xdr:rowOff>
    </xdr:from>
    <xdr:to>
      <xdr:col>85</xdr:col>
      <xdr:colOff>177800</xdr:colOff>
      <xdr:row>57</xdr:row>
      <xdr:rowOff>160614</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6268700" y="9831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105097</xdr:rowOff>
    </xdr:from>
    <xdr:to>
      <xdr:col>81</xdr:col>
      <xdr:colOff>50800</xdr:colOff>
      <xdr:row>57</xdr:row>
      <xdr:rowOff>148063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4592300" y="9877747"/>
          <a:ext cx="889000" cy="42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94813</xdr:rowOff>
    </xdr:from>
    <xdr:to>
      <xdr:col>81</xdr:col>
      <xdr:colOff>101600</xdr:colOff>
      <xdr:row>58</xdr:row>
      <xdr:rowOff>24963</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5430500" y="986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41490</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5214111" y="9642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105097</xdr:rowOff>
    </xdr:from>
    <xdr:to>
      <xdr:col>76</xdr:col>
      <xdr:colOff>114300</xdr:colOff>
      <xdr:row>57</xdr:row>
      <xdr:rowOff>138210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3703300" y="9877747"/>
          <a:ext cx="889000" cy="33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100966</xdr:rowOff>
    </xdr:from>
    <xdr:to>
      <xdr:col>76</xdr:col>
      <xdr:colOff>165100</xdr:colOff>
      <xdr:row>58</xdr:row>
      <xdr:rowOff>31116</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4541500" y="987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22243</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325111" y="9966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138210</xdr:rowOff>
    </xdr:from>
    <xdr:to>
      <xdr:col>71</xdr:col>
      <xdr:colOff>177800</xdr:colOff>
      <xdr:row>57</xdr:row>
      <xdr:rowOff>158818</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2814300" y="9910860"/>
          <a:ext cx="889000" cy="20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107299</xdr:rowOff>
    </xdr:from>
    <xdr:to>
      <xdr:col>72</xdr:col>
      <xdr:colOff>38100</xdr:colOff>
      <xdr:row>58</xdr:row>
      <xdr:rowOff>37449</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3652500" y="9879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28576</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436111" y="9972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90378</xdr:rowOff>
    </xdr:from>
    <xdr:to>
      <xdr:col>67</xdr:col>
      <xdr:colOff>101600</xdr:colOff>
      <xdr:row>58</xdr:row>
      <xdr:rowOff>20528</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2763500" y="9863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37055</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2547111" y="9638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97995</xdr:rowOff>
    </xdr:from>
    <xdr:to>
      <xdr:col>85</xdr:col>
      <xdr:colOff>177800</xdr:colOff>
      <xdr:row>58</xdr:row>
      <xdr:rowOff>28145</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6268700" y="9870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76422</xdr:rowOff>
    </xdr:from>
    <xdr:ext cx="534377" cy="259045"/>
    <xdr:sp macro="" textlink="">
      <xdr:nvSpPr>
        <xdr:cNvPr id="593" name="教育費該当値テキスト">
          <a:extLst>
            <a:ext uri="{FF2B5EF4-FFF2-40B4-BE49-F238E27FC236}">
              <a16:creationId xmlns:a16="http://schemas.microsoft.com/office/drawing/2014/main" id="{00000000-0008-0000-0700-000051020000}"/>
            </a:ext>
          </a:extLst>
        </xdr:cNvPr>
        <xdr:cNvSpPr txBox="1"/>
      </xdr:nvSpPr>
      <xdr:spPr>
        <a:xfrm>
          <a:off x="16370300" y="984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97263</xdr:rowOff>
    </xdr:from>
    <xdr:to>
      <xdr:col>81</xdr:col>
      <xdr:colOff>101600</xdr:colOff>
      <xdr:row>58</xdr:row>
      <xdr:rowOff>27413</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5430500" y="9869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18540</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14111" y="9962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54297</xdr:rowOff>
    </xdr:from>
    <xdr:to>
      <xdr:col>76</xdr:col>
      <xdr:colOff>165100</xdr:colOff>
      <xdr:row>57</xdr:row>
      <xdr:rowOff>155897</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4541500" y="9826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974</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325111" y="9602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87410</xdr:rowOff>
    </xdr:from>
    <xdr:to>
      <xdr:col>72</xdr:col>
      <xdr:colOff>38100</xdr:colOff>
      <xdr:row>58</xdr:row>
      <xdr:rowOff>17560</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3652500" y="986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34087</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36111" y="9635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108018</xdr:rowOff>
    </xdr:from>
    <xdr:to>
      <xdr:col>67</xdr:col>
      <xdr:colOff>101600</xdr:colOff>
      <xdr:row>58</xdr:row>
      <xdr:rowOff>38168</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2763500" y="9880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29295</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47111" y="9973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a:extLst>
            <a:ext uri="{FF2B5EF4-FFF2-40B4-BE49-F238E27FC236}">
              <a16:creationId xmlns:a16="http://schemas.microsoft.com/office/drawing/2014/main" id="{00000000-0008-0000-07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119444</xdr:rowOff>
    </xdr:from>
    <xdr:to>
      <xdr:col>85</xdr:col>
      <xdr:colOff>126364</xdr:colOff>
      <xdr:row>79</xdr:row>
      <xdr:rowOff>44450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6317595" y="12292394"/>
          <a:ext cx="1269" cy="1296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6" name="災害復旧費最小値テキスト">
          <a:extLst>
            <a:ext uri="{FF2B5EF4-FFF2-40B4-BE49-F238E27FC236}">
              <a16:creationId xmlns:a16="http://schemas.microsoft.com/office/drawing/2014/main" id="{00000000-0008-0000-0700-000072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66121</xdr:rowOff>
    </xdr:from>
    <xdr:ext cx="599010" cy="259045"/>
    <xdr:sp macro="" textlink="">
      <xdr:nvSpPr>
        <xdr:cNvPr id="628" name="災害復旧費最大値テキスト">
          <a:extLst>
            <a:ext uri="{FF2B5EF4-FFF2-40B4-BE49-F238E27FC236}">
              <a16:creationId xmlns:a16="http://schemas.microsoft.com/office/drawing/2014/main" id="{00000000-0008-0000-0700-000074020000}"/>
            </a:ext>
          </a:extLst>
        </xdr:cNvPr>
        <xdr:cNvSpPr txBox="1"/>
      </xdr:nvSpPr>
      <xdr:spPr>
        <a:xfrm>
          <a:off x="16370300" y="12067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102,095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119444</xdr:rowOff>
    </xdr:from>
    <xdr:to>
      <xdr:col>86</xdr:col>
      <xdr:colOff>25400</xdr:colOff>
      <xdr:row>71</xdr:row>
      <xdr:rowOff>119444</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229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24245</xdr:rowOff>
    </xdr:from>
    <xdr:to>
      <xdr:col>85</xdr:col>
      <xdr:colOff>127000</xdr:colOff>
      <xdr:row>79</xdr:row>
      <xdr:rowOff>31662</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5481300" y="13568795"/>
          <a:ext cx="838200" cy="7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104970</xdr:rowOff>
    </xdr:from>
    <xdr:ext cx="469744" cy="259045"/>
    <xdr:sp macro="" textlink="">
      <xdr:nvSpPr>
        <xdr:cNvPr id="631" name="災害復旧費平均値テキスト">
          <a:extLst>
            <a:ext uri="{FF2B5EF4-FFF2-40B4-BE49-F238E27FC236}">
              <a16:creationId xmlns:a16="http://schemas.microsoft.com/office/drawing/2014/main" id="{00000000-0008-0000-0700-000077020000}"/>
            </a:ext>
          </a:extLst>
        </xdr:cNvPr>
        <xdr:cNvSpPr txBox="1"/>
      </xdr:nvSpPr>
      <xdr:spPr>
        <a:xfrm>
          <a:off x="16370300" y="133066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82093</xdr:rowOff>
    </xdr:from>
    <xdr:to>
      <xdr:col>85</xdr:col>
      <xdr:colOff>177800</xdr:colOff>
      <xdr:row>79</xdr:row>
      <xdr:rowOff>12243</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6268700" y="13455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31166</xdr:rowOff>
    </xdr:from>
    <xdr:to>
      <xdr:col>81</xdr:col>
      <xdr:colOff>50800</xdr:colOff>
      <xdr:row>79</xdr:row>
      <xdr:rowOff>31662</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4592300" y="13575716"/>
          <a:ext cx="889000" cy="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105511</xdr:rowOff>
    </xdr:from>
    <xdr:to>
      <xdr:col>81</xdr:col>
      <xdr:colOff>101600</xdr:colOff>
      <xdr:row>79</xdr:row>
      <xdr:rowOff>35661</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5430500" y="1347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52188</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5246428" y="1325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31166</xdr:rowOff>
    </xdr:from>
    <xdr:to>
      <xdr:col>76</xdr:col>
      <xdr:colOff>114300</xdr:colOff>
      <xdr:row>79</xdr:row>
      <xdr:rowOff>34886</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3703300" y="13575716"/>
          <a:ext cx="889000" cy="3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145542</xdr:rowOff>
    </xdr:from>
    <xdr:to>
      <xdr:col>76</xdr:col>
      <xdr:colOff>165100</xdr:colOff>
      <xdr:row>79</xdr:row>
      <xdr:rowOff>75692</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4541500" y="13518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92219</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4357428" y="13293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34886</xdr:rowOff>
    </xdr:from>
    <xdr:to>
      <xdr:col>71</xdr:col>
      <xdr:colOff>177800</xdr:colOff>
      <xdr:row>79</xdr:row>
      <xdr:rowOff>37694</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2814300" y="13579436"/>
          <a:ext cx="889000" cy="2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123292</xdr:rowOff>
    </xdr:from>
    <xdr:to>
      <xdr:col>72</xdr:col>
      <xdr:colOff>38100</xdr:colOff>
      <xdr:row>79</xdr:row>
      <xdr:rowOff>53442</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3652500" y="13496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69969</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468428" y="13271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69635</xdr:rowOff>
    </xdr:from>
    <xdr:to>
      <xdr:col>67</xdr:col>
      <xdr:colOff>101600</xdr:colOff>
      <xdr:row>78</xdr:row>
      <xdr:rowOff>171235</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2763500" y="13442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16312</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579428" y="13217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144895</xdr:rowOff>
    </xdr:from>
    <xdr:to>
      <xdr:col>85</xdr:col>
      <xdr:colOff>177800</xdr:colOff>
      <xdr:row>79</xdr:row>
      <xdr:rowOff>75045</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6268700" y="1351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60521</xdr:rowOff>
    </xdr:from>
    <xdr:ext cx="469744" cy="259045"/>
    <xdr:sp macro="" textlink="">
      <xdr:nvSpPr>
        <xdr:cNvPr id="650" name="災害復旧費該当値テキスト">
          <a:extLst>
            <a:ext uri="{FF2B5EF4-FFF2-40B4-BE49-F238E27FC236}">
              <a16:creationId xmlns:a16="http://schemas.microsoft.com/office/drawing/2014/main" id="{00000000-0008-0000-0700-00008A020000}"/>
            </a:ext>
          </a:extLst>
        </xdr:cNvPr>
        <xdr:cNvSpPr txBox="1"/>
      </xdr:nvSpPr>
      <xdr:spPr>
        <a:xfrm>
          <a:off x="16370300" y="13433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152312</xdr:rowOff>
    </xdr:from>
    <xdr:to>
      <xdr:col>81</xdr:col>
      <xdr:colOff>101600</xdr:colOff>
      <xdr:row>79</xdr:row>
      <xdr:rowOff>82462</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5430500" y="13525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73589</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246428" y="13618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151816</xdr:rowOff>
    </xdr:from>
    <xdr:to>
      <xdr:col>76</xdr:col>
      <xdr:colOff>165100</xdr:colOff>
      <xdr:row>79</xdr:row>
      <xdr:rowOff>81966</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4541500" y="1352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73093</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357428" y="13617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155536</xdr:rowOff>
    </xdr:from>
    <xdr:to>
      <xdr:col>72</xdr:col>
      <xdr:colOff>38100</xdr:colOff>
      <xdr:row>79</xdr:row>
      <xdr:rowOff>85686</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3652500" y="1352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76813</xdr:rowOff>
    </xdr:from>
    <xdr:ext cx="378565"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514017" y="136213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158344</xdr:rowOff>
    </xdr:from>
    <xdr:to>
      <xdr:col>67</xdr:col>
      <xdr:colOff>101600</xdr:colOff>
      <xdr:row>79</xdr:row>
      <xdr:rowOff>88494</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2763500" y="13531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79621</xdr:rowOff>
    </xdr:from>
    <xdr:ext cx="378565"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25017" y="136241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a:extLst>
            <a:ext uri="{FF2B5EF4-FFF2-40B4-BE49-F238E27FC236}">
              <a16:creationId xmlns:a16="http://schemas.microsoft.com/office/drawing/2014/main" id="{00000000-0008-0000-07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156060</xdr:rowOff>
    </xdr:from>
    <xdr:to>
      <xdr:col>85</xdr:col>
      <xdr:colOff>126364</xdr:colOff>
      <xdr:row>99</xdr:row>
      <xdr:rowOff>18573</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6317595" y="15758010"/>
          <a:ext cx="1269" cy="1234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22400</xdr:rowOff>
    </xdr:from>
    <xdr:ext cx="469744" cy="259045"/>
    <xdr:sp macro="" textlink="">
      <xdr:nvSpPr>
        <xdr:cNvPr id="683" name="公債費最小値テキスト">
          <a:extLst>
            <a:ext uri="{FF2B5EF4-FFF2-40B4-BE49-F238E27FC236}">
              <a16:creationId xmlns:a16="http://schemas.microsoft.com/office/drawing/2014/main" id="{00000000-0008-0000-0700-0000AB020000}"/>
            </a:ext>
          </a:extLst>
        </xdr:cNvPr>
        <xdr:cNvSpPr txBox="1"/>
      </xdr:nvSpPr>
      <xdr:spPr>
        <a:xfrm>
          <a:off x="16370300" y="1699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18573</xdr:rowOff>
    </xdr:from>
    <xdr:to>
      <xdr:col>86</xdr:col>
      <xdr:colOff>25400</xdr:colOff>
      <xdr:row>99</xdr:row>
      <xdr:rowOff>18573</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6992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102737</xdr:rowOff>
    </xdr:from>
    <xdr:ext cx="599010" cy="259045"/>
    <xdr:sp macro="" textlink="">
      <xdr:nvSpPr>
        <xdr:cNvPr id="685" name="公債費最大値テキスト">
          <a:extLst>
            <a:ext uri="{FF2B5EF4-FFF2-40B4-BE49-F238E27FC236}">
              <a16:creationId xmlns:a16="http://schemas.microsoft.com/office/drawing/2014/main" id="{00000000-0008-0000-0700-0000AD020000}"/>
            </a:ext>
          </a:extLst>
        </xdr:cNvPr>
        <xdr:cNvSpPr txBox="1"/>
      </xdr:nvSpPr>
      <xdr:spPr>
        <a:xfrm>
          <a:off x="16370300" y="15533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165,353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156060</xdr:rowOff>
    </xdr:from>
    <xdr:to>
      <xdr:col>86</xdr:col>
      <xdr:colOff>25400</xdr:colOff>
      <xdr:row>91</xdr:row>
      <xdr:rowOff>156060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575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76141</xdr:rowOff>
    </xdr:from>
    <xdr:to>
      <xdr:col>85</xdr:col>
      <xdr:colOff>127000</xdr:colOff>
      <xdr:row>96</xdr:row>
      <xdr:rowOff>100282</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5481300" y="16535341"/>
          <a:ext cx="838200" cy="24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74528</xdr:rowOff>
    </xdr:from>
    <xdr:ext cx="534377" cy="259045"/>
    <xdr:sp macro="" textlink="">
      <xdr:nvSpPr>
        <xdr:cNvPr id="688" name="公債費平均値テキスト">
          <a:extLst>
            <a:ext uri="{FF2B5EF4-FFF2-40B4-BE49-F238E27FC236}">
              <a16:creationId xmlns:a16="http://schemas.microsoft.com/office/drawing/2014/main" id="{00000000-0008-0000-0700-0000B0020000}"/>
            </a:ext>
          </a:extLst>
        </xdr:cNvPr>
        <xdr:cNvSpPr txBox="1"/>
      </xdr:nvSpPr>
      <xdr:spPr>
        <a:xfrm>
          <a:off x="16370300" y="16533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96101</xdr:rowOff>
    </xdr:from>
    <xdr:to>
      <xdr:col>85</xdr:col>
      <xdr:colOff>177800</xdr:colOff>
      <xdr:row>97</xdr:row>
      <xdr:rowOff>26251</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6268700" y="1655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91770</xdr:rowOff>
    </xdr:from>
    <xdr:to>
      <xdr:col>81</xdr:col>
      <xdr:colOff>50800</xdr:colOff>
      <xdr:row>96</xdr:row>
      <xdr:rowOff>100282</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4592300" y="16550970"/>
          <a:ext cx="889000" cy="8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109048</xdr:rowOff>
    </xdr:from>
    <xdr:to>
      <xdr:col>81</xdr:col>
      <xdr:colOff>101600</xdr:colOff>
      <xdr:row>97</xdr:row>
      <xdr:rowOff>39198</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5430500" y="16568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30325</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5214111" y="16660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91770</xdr:rowOff>
    </xdr:from>
    <xdr:to>
      <xdr:col>76</xdr:col>
      <xdr:colOff>114300</xdr:colOff>
      <xdr:row>96</xdr:row>
      <xdr:rowOff>95169</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3703300" y="16550970"/>
          <a:ext cx="889000" cy="3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110525</xdr:rowOff>
    </xdr:from>
    <xdr:to>
      <xdr:col>76</xdr:col>
      <xdr:colOff>165100</xdr:colOff>
      <xdr:row>97</xdr:row>
      <xdr:rowOff>40675</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4541500" y="1656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31802</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325111" y="16662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95169</xdr:rowOff>
    </xdr:from>
    <xdr:to>
      <xdr:col>71</xdr:col>
      <xdr:colOff>177800</xdr:colOff>
      <xdr:row>96</xdr:row>
      <xdr:rowOff>130366</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2814300" y="16554369"/>
          <a:ext cx="889000" cy="35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104239</xdr:rowOff>
    </xdr:from>
    <xdr:to>
      <xdr:col>72</xdr:col>
      <xdr:colOff>38100</xdr:colOff>
      <xdr:row>97</xdr:row>
      <xdr:rowOff>34389</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3652500" y="1656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25516</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436111" y="16656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75961</xdr:rowOff>
    </xdr:from>
    <xdr:to>
      <xdr:col>67</xdr:col>
      <xdr:colOff>101600</xdr:colOff>
      <xdr:row>97</xdr:row>
      <xdr:rowOff>6111</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2763500" y="1653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22638</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547111" y="16310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25341</xdr:rowOff>
    </xdr:from>
    <xdr:to>
      <xdr:col>85</xdr:col>
      <xdr:colOff>177800</xdr:colOff>
      <xdr:row>96</xdr:row>
      <xdr:rowOff>126941</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6268700" y="16484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48218</xdr:rowOff>
    </xdr:from>
    <xdr:ext cx="534377" cy="259045"/>
    <xdr:sp macro="" textlink="">
      <xdr:nvSpPr>
        <xdr:cNvPr id="707" name="公債費該当値テキスト">
          <a:extLst>
            <a:ext uri="{FF2B5EF4-FFF2-40B4-BE49-F238E27FC236}">
              <a16:creationId xmlns:a16="http://schemas.microsoft.com/office/drawing/2014/main" id="{00000000-0008-0000-0700-0000C3020000}"/>
            </a:ext>
          </a:extLst>
        </xdr:cNvPr>
        <xdr:cNvSpPr txBox="1"/>
      </xdr:nvSpPr>
      <xdr:spPr>
        <a:xfrm>
          <a:off x="16370300" y="16335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49482</xdr:rowOff>
    </xdr:from>
    <xdr:to>
      <xdr:col>81</xdr:col>
      <xdr:colOff>101600</xdr:colOff>
      <xdr:row>96</xdr:row>
      <xdr:rowOff>151082</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5430500" y="16508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167609</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14111" y="16283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40970</xdr:rowOff>
    </xdr:from>
    <xdr:to>
      <xdr:col>76</xdr:col>
      <xdr:colOff>165100</xdr:colOff>
      <xdr:row>96</xdr:row>
      <xdr:rowOff>142570</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4541500" y="1650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159097</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325111" y="16275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44369</xdr:rowOff>
    </xdr:from>
    <xdr:to>
      <xdr:col>72</xdr:col>
      <xdr:colOff>38100</xdr:colOff>
      <xdr:row>96</xdr:row>
      <xdr:rowOff>145969</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3652500" y="16503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162496</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436111" y="16278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79566</xdr:rowOff>
    </xdr:from>
    <xdr:to>
      <xdr:col>67</xdr:col>
      <xdr:colOff>101600</xdr:colOff>
      <xdr:row>97</xdr:row>
      <xdr:rowOff>9716</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2763500" y="16538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843</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547111" y="16631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諸支出金グラフ枠">
          <a:extLst>
            <a:ext uri="{FF2B5EF4-FFF2-40B4-BE49-F238E27FC236}">
              <a16:creationId xmlns:a16="http://schemas.microsoft.com/office/drawing/2014/main" id="{00000000-0008-0000-0700-0000E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41768</xdr:rowOff>
    </xdr:from>
    <xdr:to>
      <xdr:col>116</xdr:col>
      <xdr:colOff>62864</xdr:colOff>
      <xdr:row>38</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flipV="1">
          <a:off x="22159595" y="5528168"/>
          <a:ext cx="1269" cy="11266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165158</xdr:rowOff>
    </xdr:from>
    <xdr:ext cx="249299" cy="259045"/>
    <xdr:sp macro="" textlink="">
      <xdr:nvSpPr>
        <xdr:cNvPr id="738" name="諸支出金最小値テキスト">
          <a:extLst>
            <a:ext uri="{FF2B5EF4-FFF2-40B4-BE49-F238E27FC236}">
              <a16:creationId xmlns:a16="http://schemas.microsoft.com/office/drawing/2014/main" id="{00000000-0008-0000-0700-0000E2020000}"/>
            </a:ext>
          </a:extLst>
        </xdr:cNvPr>
        <xdr:cNvSpPr txBox="1"/>
      </xdr:nvSpPr>
      <xdr:spPr>
        <a:xfrm>
          <a:off x="22212300" y="66802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159895</xdr:rowOff>
    </xdr:from>
    <xdr:ext cx="534377" cy="259045"/>
    <xdr:sp macro="" textlink="">
      <xdr:nvSpPr>
        <xdr:cNvPr id="740" name="諸支出金最大値テキスト">
          <a:extLst>
            <a:ext uri="{FF2B5EF4-FFF2-40B4-BE49-F238E27FC236}">
              <a16:creationId xmlns:a16="http://schemas.microsoft.com/office/drawing/2014/main" id="{00000000-0008-0000-0700-0000E4020000}"/>
            </a:ext>
          </a:extLst>
        </xdr:cNvPr>
        <xdr:cNvSpPr txBox="1"/>
      </xdr:nvSpPr>
      <xdr:spPr>
        <a:xfrm>
          <a:off x="22212300" y="5303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24,642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41768</xdr:rowOff>
    </xdr:from>
    <xdr:to>
      <xdr:col>116</xdr:col>
      <xdr:colOff>152400</xdr:colOff>
      <xdr:row>32</xdr:row>
      <xdr:rowOff>41768</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5528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82607</xdr:rowOff>
    </xdr:from>
    <xdr:ext cx="378565" cy="259045"/>
    <xdr:sp macro="" textlink="">
      <xdr:nvSpPr>
        <xdr:cNvPr id="743" name="諸支出金平均値テキスト">
          <a:extLst>
            <a:ext uri="{FF2B5EF4-FFF2-40B4-BE49-F238E27FC236}">
              <a16:creationId xmlns:a16="http://schemas.microsoft.com/office/drawing/2014/main" id="{00000000-0008-0000-0700-0000E7020000}"/>
            </a:ext>
          </a:extLst>
        </xdr:cNvPr>
        <xdr:cNvSpPr txBox="1"/>
      </xdr:nvSpPr>
      <xdr:spPr>
        <a:xfrm>
          <a:off x="22212300" y="642625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59730</xdr:rowOff>
    </xdr:from>
    <xdr:to>
      <xdr:col>116</xdr:col>
      <xdr:colOff>114300</xdr:colOff>
      <xdr:row>38</xdr:row>
      <xdr:rowOff>161330</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2110700" y="657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84191</xdr:rowOff>
    </xdr:from>
    <xdr:to>
      <xdr:col>112</xdr:col>
      <xdr:colOff>38100</xdr:colOff>
      <xdr:row>39</xdr:row>
      <xdr:rowOff>14341</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1272500" y="659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30868</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1134017" y="63745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82636</xdr:rowOff>
    </xdr:from>
    <xdr:to>
      <xdr:col>107</xdr:col>
      <xdr:colOff>101600</xdr:colOff>
      <xdr:row>39</xdr:row>
      <xdr:rowOff>12786</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0383500" y="6597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29313</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0245017" y="63729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82636</xdr:rowOff>
    </xdr:from>
    <xdr:to>
      <xdr:col>102</xdr:col>
      <xdr:colOff>165100</xdr:colOff>
      <xdr:row>39</xdr:row>
      <xdr:rowOff>12786</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19494500" y="6597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29313</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9356017" y="63729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84237</xdr:rowOff>
    </xdr:from>
    <xdr:to>
      <xdr:col>98</xdr:col>
      <xdr:colOff>38100</xdr:colOff>
      <xdr:row>39</xdr:row>
      <xdr:rowOff>14387</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8605500" y="6599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30914</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8467017" y="63745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38158</xdr:rowOff>
    </xdr:from>
    <xdr:ext cx="249299" cy="259045"/>
    <xdr:sp macro="" textlink="">
      <xdr:nvSpPr>
        <xdr:cNvPr id="762" name="諸支出金該当値テキスト">
          <a:extLst>
            <a:ext uri="{FF2B5EF4-FFF2-40B4-BE49-F238E27FC236}">
              <a16:creationId xmlns:a16="http://schemas.microsoft.com/office/drawing/2014/main" id="{00000000-0008-0000-0700-0000FA020000}"/>
            </a:ext>
          </a:extLst>
        </xdr:cNvPr>
        <xdr:cNvSpPr txBox="1"/>
      </xdr:nvSpPr>
      <xdr:spPr>
        <a:xfrm>
          <a:off x="22212300" y="65532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前年度繰上充用金グラフ枠">
          <a:extLst>
            <a:ext uri="{FF2B5EF4-FFF2-40B4-BE49-F238E27FC236}">
              <a16:creationId xmlns:a16="http://schemas.microsoft.com/office/drawing/2014/main" id="{00000000-0008-0000-07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7" name="前年度繰上充用金最小値テキスト">
          <a:extLst>
            <a:ext uri="{FF2B5EF4-FFF2-40B4-BE49-F238E27FC236}">
              <a16:creationId xmlns:a16="http://schemas.microsoft.com/office/drawing/2014/main" id="{00000000-0008-0000-0700-000013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9" name="前年度繰上充用金最大値テキスト">
          <a:extLst>
            <a:ext uri="{FF2B5EF4-FFF2-40B4-BE49-F238E27FC236}">
              <a16:creationId xmlns:a16="http://schemas.microsoft.com/office/drawing/2014/main" id="{00000000-0008-0000-0700-000015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2" name="前年度繰上充用金平均値テキスト">
          <a:extLst>
            <a:ext uri="{FF2B5EF4-FFF2-40B4-BE49-F238E27FC236}">
              <a16:creationId xmlns:a16="http://schemas.microsoft.com/office/drawing/2014/main" id="{00000000-0008-0000-0700-000018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1" name="前年度繰上充用金該当値テキスト">
          <a:extLst>
            <a:ext uri="{FF2B5EF4-FFF2-40B4-BE49-F238E27FC236}">
              <a16:creationId xmlns:a16="http://schemas.microsoft.com/office/drawing/2014/main" id="{00000000-0008-0000-0700-00002B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aseline="0">
              <a:solidFill>
                <a:schemeClr val="dk1"/>
              </a:solidFill>
              <a:effectLst/>
              <a:latin typeface="+mn-lt"/>
              <a:ea typeface="+mn-ea"/>
              <a:cs typeface="+mn-cs"/>
            </a:rPr>
            <a:t>　総務費が住民一人当たり</a:t>
          </a:r>
          <a:r>
            <a:rPr kumimoji="1" lang="en-US" altLang="ja-JP" sz="1100" baseline="0">
              <a:solidFill>
                <a:schemeClr val="dk1"/>
              </a:solidFill>
              <a:effectLst/>
              <a:latin typeface="+mn-lt"/>
              <a:ea typeface="+mn-ea"/>
              <a:cs typeface="+mn-cs"/>
            </a:rPr>
            <a:t>93,053</a:t>
          </a:r>
          <a:r>
            <a:rPr kumimoji="1" lang="ja-JP" altLang="ja-JP" sz="1100" baseline="0">
              <a:solidFill>
                <a:schemeClr val="dk1"/>
              </a:solidFill>
              <a:effectLst/>
              <a:latin typeface="+mn-lt"/>
              <a:ea typeface="+mn-ea"/>
              <a:cs typeface="+mn-cs"/>
            </a:rPr>
            <a:t>円で、対前年比△</a:t>
          </a:r>
          <a:r>
            <a:rPr kumimoji="1" lang="en-US" altLang="ja-JP" sz="1100" baseline="0">
              <a:solidFill>
                <a:schemeClr val="dk1"/>
              </a:solidFill>
              <a:effectLst/>
              <a:latin typeface="+mn-lt"/>
              <a:ea typeface="+mn-ea"/>
              <a:cs typeface="+mn-cs"/>
            </a:rPr>
            <a:t>23,007</a:t>
          </a:r>
          <a:r>
            <a:rPr kumimoji="1" lang="ja-JP" altLang="ja-JP" sz="1100" baseline="0">
              <a:solidFill>
                <a:schemeClr val="dk1"/>
              </a:solidFill>
              <a:effectLst/>
              <a:latin typeface="+mn-lt"/>
              <a:ea typeface="+mn-ea"/>
              <a:cs typeface="+mn-cs"/>
            </a:rPr>
            <a:t>円と減少している要因は、前年度に庁舎再編事業として介護老人保健施設跡地</a:t>
          </a:r>
          <a:r>
            <a:rPr kumimoji="1" lang="ja-JP" altLang="en-US" sz="1100" baseline="0">
              <a:solidFill>
                <a:schemeClr val="dk1"/>
              </a:solidFill>
              <a:effectLst/>
              <a:latin typeface="+mn-lt"/>
              <a:ea typeface="+mn-ea"/>
              <a:cs typeface="+mn-cs"/>
            </a:rPr>
            <a:t>と池田保健センター</a:t>
          </a:r>
          <a:r>
            <a:rPr kumimoji="1" lang="ja-JP" altLang="ja-JP" sz="1100" baseline="0">
              <a:solidFill>
                <a:schemeClr val="dk1"/>
              </a:solidFill>
              <a:effectLst/>
              <a:latin typeface="+mn-lt"/>
              <a:ea typeface="+mn-ea"/>
              <a:cs typeface="+mn-cs"/>
            </a:rPr>
            <a:t>の改修工事を実施したことによるものである。</a:t>
          </a:r>
          <a:endParaRPr lang="ja-JP" altLang="ja-JP" sz="1400">
            <a:effectLst/>
          </a:endParaRPr>
        </a:p>
        <a:p>
          <a:pPr eaLnBrk="1" fontAlgn="auto" latinLnBrk="0" hangingPunct="1"/>
          <a:r>
            <a:rPr kumimoji="1" lang="ja-JP" altLang="ja-JP" sz="1100" baseline="0">
              <a:solidFill>
                <a:schemeClr val="dk1"/>
              </a:solidFill>
              <a:effectLst/>
              <a:latin typeface="+mn-lt"/>
              <a:ea typeface="+mn-ea"/>
              <a:cs typeface="+mn-cs"/>
            </a:rPr>
            <a:t>　また、</a:t>
          </a:r>
          <a:r>
            <a:rPr kumimoji="1" lang="ja-JP" altLang="en-US" sz="1100" baseline="0">
              <a:solidFill>
                <a:schemeClr val="dk1"/>
              </a:solidFill>
              <a:effectLst/>
              <a:latin typeface="+mn-lt"/>
              <a:ea typeface="+mn-ea"/>
              <a:cs typeface="+mn-cs"/>
            </a:rPr>
            <a:t>消防</a:t>
          </a:r>
          <a:r>
            <a:rPr kumimoji="1" lang="ja-JP" altLang="ja-JP" sz="1100" baseline="0">
              <a:solidFill>
                <a:schemeClr val="dk1"/>
              </a:solidFill>
              <a:effectLst/>
              <a:latin typeface="+mn-lt"/>
              <a:ea typeface="+mn-ea"/>
              <a:cs typeface="+mn-cs"/>
            </a:rPr>
            <a:t>費が</a:t>
          </a:r>
          <a:r>
            <a:rPr lang="ja-JP" altLang="ja-JP" sz="1100">
              <a:solidFill>
                <a:schemeClr val="dk1"/>
              </a:solidFill>
              <a:effectLst/>
              <a:latin typeface="+mn-lt"/>
              <a:ea typeface="+mn-ea"/>
              <a:cs typeface="+mn-cs"/>
            </a:rPr>
            <a:t>住民一人当たり</a:t>
          </a:r>
          <a:r>
            <a:rPr lang="en-US" altLang="ja-JP" sz="1100">
              <a:solidFill>
                <a:schemeClr val="dk1"/>
              </a:solidFill>
              <a:effectLst/>
              <a:latin typeface="+mn-lt"/>
              <a:ea typeface="+mn-ea"/>
              <a:cs typeface="+mn-cs"/>
            </a:rPr>
            <a:t>30,772</a:t>
          </a:r>
          <a:r>
            <a:rPr kumimoji="1" lang="ja-JP" altLang="ja-JP" sz="1100" baseline="0">
              <a:solidFill>
                <a:schemeClr val="dk1"/>
              </a:solidFill>
              <a:effectLst/>
              <a:latin typeface="+mn-lt"/>
              <a:ea typeface="+mn-ea"/>
              <a:cs typeface="+mn-cs"/>
            </a:rPr>
            <a:t>円で、対前年比△</a:t>
          </a:r>
          <a:r>
            <a:rPr kumimoji="1" lang="en-US" altLang="ja-JP" sz="1100" baseline="0">
              <a:solidFill>
                <a:schemeClr val="dk1"/>
              </a:solidFill>
              <a:effectLst/>
              <a:latin typeface="+mn-lt"/>
              <a:ea typeface="+mn-ea"/>
              <a:cs typeface="+mn-cs"/>
            </a:rPr>
            <a:t>4,723</a:t>
          </a:r>
          <a:r>
            <a:rPr kumimoji="1" lang="ja-JP" altLang="ja-JP" sz="1100" baseline="0">
              <a:solidFill>
                <a:schemeClr val="dk1"/>
              </a:solidFill>
              <a:effectLst/>
              <a:latin typeface="+mn-lt"/>
              <a:ea typeface="+mn-ea"/>
              <a:cs typeface="+mn-cs"/>
            </a:rPr>
            <a:t>円と減少している要因は、前年度に</a:t>
          </a:r>
          <a:r>
            <a:rPr kumimoji="1" lang="ja-JP" altLang="en-US" sz="1100" baseline="0">
              <a:solidFill>
                <a:schemeClr val="dk1"/>
              </a:solidFill>
              <a:effectLst/>
              <a:latin typeface="+mn-lt"/>
              <a:ea typeface="+mn-ea"/>
              <a:cs typeface="+mn-cs"/>
            </a:rPr>
            <a:t>小豆地区広域行政事務組合ではしご車に対する負担を計上していたためである</a:t>
          </a:r>
          <a:r>
            <a:rPr kumimoji="1" lang="ja-JP" altLang="ja-JP" sz="1100" baseline="0">
              <a:solidFill>
                <a:schemeClr val="dk1"/>
              </a:solidFill>
              <a:effectLst/>
              <a:latin typeface="+mn-lt"/>
              <a:ea typeface="+mn-ea"/>
              <a:cs typeface="+mn-cs"/>
            </a:rPr>
            <a:t>。</a:t>
          </a:r>
          <a:endParaRPr lang="ja-JP" altLang="ja-JP" sz="1400">
            <a:effectLst/>
          </a:endParaRPr>
        </a:p>
        <a:p>
          <a:pPr eaLnBrk="1" fontAlgn="auto" latinLnBrk="0" hangingPunct="1"/>
          <a:r>
            <a:rPr kumimoji="1" lang="ja-JP" altLang="ja-JP" sz="1100" baseline="0">
              <a:solidFill>
                <a:schemeClr val="dk1"/>
              </a:solidFill>
              <a:effectLst/>
              <a:latin typeface="+mn-lt"/>
              <a:ea typeface="+mn-ea"/>
              <a:cs typeface="+mn-cs"/>
            </a:rPr>
            <a:t>　一方で</a:t>
          </a:r>
          <a:r>
            <a:rPr kumimoji="1" lang="ja-JP" altLang="en-US" sz="1100" baseline="0">
              <a:solidFill>
                <a:schemeClr val="dk1"/>
              </a:solidFill>
              <a:effectLst/>
              <a:latin typeface="+mn-lt"/>
              <a:ea typeface="+mn-ea"/>
              <a:cs typeface="+mn-cs"/>
            </a:rPr>
            <a:t>衛生費</a:t>
          </a:r>
          <a:r>
            <a:rPr kumimoji="1" lang="ja-JP" altLang="ja-JP" sz="1100" baseline="0">
              <a:solidFill>
                <a:schemeClr val="dk1"/>
              </a:solidFill>
              <a:effectLst/>
              <a:latin typeface="+mn-lt"/>
              <a:ea typeface="+mn-ea"/>
              <a:cs typeface="+mn-cs"/>
            </a:rPr>
            <a:t>は</a:t>
          </a:r>
          <a:r>
            <a:rPr kumimoji="1" lang="en-US" altLang="ja-JP" sz="1100" baseline="0">
              <a:solidFill>
                <a:schemeClr val="dk1"/>
              </a:solidFill>
              <a:effectLst/>
              <a:latin typeface="+mn-lt"/>
              <a:ea typeface="+mn-ea"/>
              <a:cs typeface="+mn-cs"/>
            </a:rPr>
            <a:t>150,033</a:t>
          </a:r>
          <a:r>
            <a:rPr kumimoji="1" lang="ja-JP" altLang="ja-JP" sz="1100" baseline="0">
              <a:solidFill>
                <a:schemeClr val="dk1"/>
              </a:solidFill>
              <a:effectLst/>
              <a:latin typeface="+mn-lt"/>
              <a:ea typeface="+mn-ea"/>
              <a:cs typeface="+mn-cs"/>
            </a:rPr>
            <a:t>円で、対前年比</a:t>
          </a:r>
          <a:r>
            <a:rPr kumimoji="1" lang="en-US" altLang="ja-JP" sz="1100" baseline="0">
              <a:solidFill>
                <a:schemeClr val="dk1"/>
              </a:solidFill>
              <a:effectLst/>
              <a:latin typeface="+mn-lt"/>
              <a:ea typeface="+mn-ea"/>
              <a:cs typeface="+mn-cs"/>
            </a:rPr>
            <a:t>57,358</a:t>
          </a:r>
          <a:r>
            <a:rPr kumimoji="1" lang="ja-JP" altLang="ja-JP" sz="1100" baseline="0">
              <a:solidFill>
                <a:schemeClr val="dk1"/>
              </a:solidFill>
              <a:effectLst/>
              <a:latin typeface="+mn-lt"/>
              <a:ea typeface="+mn-ea"/>
              <a:cs typeface="+mn-cs"/>
            </a:rPr>
            <a:t>円と増加している原因は、</a:t>
          </a:r>
          <a:r>
            <a:rPr kumimoji="1" lang="ja-JP" altLang="en-US" sz="1100" baseline="0">
              <a:solidFill>
                <a:schemeClr val="dk1"/>
              </a:solidFill>
              <a:effectLst/>
              <a:latin typeface="+mn-lt"/>
              <a:ea typeface="+mn-ea"/>
              <a:cs typeface="+mn-cs"/>
            </a:rPr>
            <a:t>令和元年度から一般廃棄物最終処分場の本体工事に着手したことによるものである</a:t>
          </a:r>
          <a:r>
            <a:rPr kumimoji="1" lang="ja-JP" altLang="ja-JP" sz="1100" baseline="0">
              <a:solidFill>
                <a:schemeClr val="dk1"/>
              </a:solidFill>
              <a:effectLst/>
              <a:latin typeface="+mn-lt"/>
              <a:ea typeface="+mn-ea"/>
              <a:cs typeface="+mn-cs"/>
            </a:rPr>
            <a:t>。</a:t>
          </a:r>
          <a:r>
            <a:rPr lang="ja-JP" altLang="ja-JP" sz="1100">
              <a:solidFill>
                <a:schemeClr val="dk1"/>
              </a:solidFill>
              <a:effectLst/>
              <a:latin typeface="+mn-lt"/>
              <a:ea typeface="+mn-ea"/>
              <a:cs typeface="+mn-cs"/>
            </a:rPr>
            <a:t>　</a:t>
          </a:r>
          <a:endParaRPr lang="ja-JP" altLang="ja-JP" sz="1400">
            <a:effectLst/>
          </a:endParaRPr>
        </a:p>
        <a:p>
          <a:pPr eaLnBrk="1" fontAlgn="auto" latinLnBrk="0" hangingPunct="1"/>
          <a:r>
            <a:rPr lang="ja-JP" altLang="ja-JP" sz="1100">
              <a:solidFill>
                <a:schemeClr val="dk1"/>
              </a:solidFill>
              <a:effectLst/>
              <a:latin typeface="+mn-lt"/>
              <a:ea typeface="+mn-ea"/>
              <a:cs typeface="+mn-cs"/>
            </a:rPr>
            <a:t>　労働費は住民一人当たり</a:t>
          </a:r>
          <a:r>
            <a:rPr lang="en-US" altLang="ja-JP" sz="1100">
              <a:solidFill>
                <a:schemeClr val="dk1"/>
              </a:solidFill>
              <a:effectLst/>
              <a:latin typeface="+mn-lt"/>
              <a:ea typeface="+mn-ea"/>
              <a:cs typeface="+mn-cs"/>
            </a:rPr>
            <a:t>2,428</a:t>
          </a:r>
          <a:r>
            <a:rPr lang="ja-JP" altLang="ja-JP" sz="1100">
              <a:solidFill>
                <a:schemeClr val="dk1"/>
              </a:solidFill>
              <a:effectLst/>
              <a:latin typeface="+mn-lt"/>
              <a:ea typeface="+mn-ea"/>
              <a:cs typeface="+mn-cs"/>
            </a:rPr>
            <a:t>円となっており、類似団体平均を上回って推移しているのは、労働者住宅融資の原資として金融機関に預託していることが要因である。</a:t>
          </a:r>
          <a:endParaRPr lang="ja-JP" altLang="ja-JP" sz="1400">
            <a:effectLst/>
          </a:endParaRPr>
        </a:p>
        <a:p>
          <a:pPr eaLnBrk="1" fontAlgn="auto" latinLnBrk="0" hangingPunct="1"/>
          <a:r>
            <a:rPr lang="ja-JP" altLang="ja-JP" sz="1100">
              <a:solidFill>
                <a:schemeClr val="dk1"/>
              </a:solidFill>
              <a:effectLst/>
              <a:latin typeface="+mn-lt"/>
              <a:ea typeface="+mn-ea"/>
              <a:cs typeface="+mn-cs"/>
            </a:rPr>
            <a:t>　決算額全体でみると、衛生費のうち病院費に要する経費が過去から増嵩していたため、平成</a:t>
          </a:r>
          <a:r>
            <a:rPr lang="en-US" altLang="ja-JP" sz="1100">
              <a:solidFill>
                <a:schemeClr val="dk1"/>
              </a:solidFill>
              <a:effectLst/>
              <a:latin typeface="+mn-lt"/>
              <a:ea typeface="+mn-ea"/>
              <a:cs typeface="+mn-cs"/>
            </a:rPr>
            <a:t>26</a:t>
          </a:r>
          <a:r>
            <a:rPr lang="ja-JP" altLang="ja-JP" sz="1100">
              <a:solidFill>
                <a:schemeClr val="dk1"/>
              </a:solidFill>
              <a:effectLst/>
              <a:latin typeface="+mn-lt"/>
              <a:ea typeface="+mn-ea"/>
              <a:cs typeface="+mn-cs"/>
            </a:rPr>
            <a:t>年度から土庄町と協力して小豆島中央病院企業団を設立、両町の公立病院を再編し、新しい病院を平成</a:t>
          </a:r>
          <a:r>
            <a:rPr lang="en-US" altLang="ja-JP" sz="1100">
              <a:solidFill>
                <a:schemeClr val="dk1"/>
              </a:solidFill>
              <a:effectLst/>
              <a:latin typeface="+mn-lt"/>
              <a:ea typeface="+mn-ea"/>
              <a:cs typeface="+mn-cs"/>
            </a:rPr>
            <a:t>28</a:t>
          </a:r>
          <a:r>
            <a:rPr lang="ja-JP" altLang="ja-JP" sz="1100">
              <a:solidFill>
                <a:schemeClr val="dk1"/>
              </a:solidFill>
              <a:effectLst/>
              <a:latin typeface="+mn-lt"/>
              <a:ea typeface="+mn-ea"/>
              <a:cs typeface="+mn-cs"/>
            </a:rPr>
            <a:t>年</a:t>
          </a:r>
          <a:r>
            <a:rPr lang="en-US" altLang="ja-JP" sz="1100">
              <a:solidFill>
                <a:schemeClr val="dk1"/>
              </a:solidFill>
              <a:effectLst/>
              <a:latin typeface="+mn-lt"/>
              <a:ea typeface="+mn-ea"/>
              <a:cs typeface="+mn-cs"/>
            </a:rPr>
            <a:t>4</a:t>
          </a:r>
          <a:r>
            <a:rPr lang="ja-JP" altLang="ja-JP" sz="1100">
              <a:solidFill>
                <a:schemeClr val="dk1"/>
              </a:solidFill>
              <a:effectLst/>
              <a:latin typeface="+mn-lt"/>
              <a:ea typeface="+mn-ea"/>
              <a:cs typeface="+mn-cs"/>
            </a:rPr>
            <a:t>月に開院している。</a:t>
          </a:r>
          <a:endParaRPr lang="ja-JP" altLang="ja-JP" sz="1400">
            <a:effectLst/>
          </a:endParaRPr>
        </a:p>
        <a:p>
          <a:pPr eaLnBrk="1" fontAlgn="auto" latinLnBrk="0" hangingPunct="1"/>
          <a:r>
            <a:rPr lang="ja-JP" altLang="ja-JP" sz="1100">
              <a:solidFill>
                <a:schemeClr val="dk1"/>
              </a:solidFill>
              <a:effectLst/>
              <a:latin typeface="+mn-lt"/>
              <a:ea typeface="+mn-ea"/>
              <a:cs typeface="+mn-cs"/>
            </a:rPr>
            <a:t>　しかしながら、類似団体の平均を上回っている状況に変化はなく、今後経費の見直し等を進める必要がある。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香川県小豆島町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000" b="0" i="0" baseline="0">
              <a:solidFill>
                <a:schemeClr val="dk1"/>
              </a:solidFill>
              <a:effectLst/>
              <a:latin typeface="+mn-lt"/>
              <a:ea typeface="+mn-ea"/>
              <a:cs typeface="+mn-cs"/>
            </a:rPr>
            <a:t>　国の三位一体改革のもと、</a:t>
          </a:r>
          <a:r>
            <a:rPr lang="en-US" altLang="ja-JP" sz="1000" b="0" i="0" baseline="0">
              <a:solidFill>
                <a:schemeClr val="dk1"/>
              </a:solidFill>
              <a:effectLst/>
              <a:latin typeface="+mn-lt"/>
              <a:ea typeface="+mn-ea"/>
              <a:cs typeface="+mn-cs"/>
            </a:rPr>
            <a:t>H15</a:t>
          </a:r>
          <a:r>
            <a:rPr lang="ja-JP" altLang="ja-JP" sz="1000" b="0" i="0" baseline="0">
              <a:solidFill>
                <a:schemeClr val="dk1"/>
              </a:solidFill>
              <a:effectLst/>
              <a:latin typeface="+mn-lt"/>
              <a:ea typeface="+mn-ea"/>
              <a:cs typeface="+mn-cs"/>
            </a:rPr>
            <a:t>年～</a:t>
          </a:r>
          <a:r>
            <a:rPr lang="en-US" altLang="ja-JP" sz="1000" b="0" i="0" baseline="0">
              <a:solidFill>
                <a:schemeClr val="dk1"/>
              </a:solidFill>
              <a:effectLst/>
              <a:latin typeface="+mn-lt"/>
              <a:ea typeface="+mn-ea"/>
              <a:cs typeface="+mn-cs"/>
            </a:rPr>
            <a:t>H18</a:t>
          </a:r>
          <a:r>
            <a:rPr lang="ja-JP" altLang="ja-JP" sz="1000" b="0" i="0" baseline="0">
              <a:solidFill>
                <a:schemeClr val="dk1"/>
              </a:solidFill>
              <a:effectLst/>
              <a:latin typeface="+mn-lt"/>
              <a:ea typeface="+mn-ea"/>
              <a:cs typeface="+mn-cs"/>
            </a:rPr>
            <a:t>年の地方交付税改革、</a:t>
          </a:r>
          <a:r>
            <a:rPr lang="en-US" altLang="ja-JP" sz="1000" b="0" i="0" baseline="0">
              <a:solidFill>
                <a:schemeClr val="dk1"/>
              </a:solidFill>
              <a:effectLst/>
              <a:latin typeface="+mn-lt"/>
              <a:ea typeface="+mn-ea"/>
              <a:cs typeface="+mn-cs"/>
            </a:rPr>
            <a:t>H19</a:t>
          </a:r>
          <a:r>
            <a:rPr lang="ja-JP" altLang="ja-JP" sz="1000" b="0" i="0" baseline="0">
              <a:solidFill>
                <a:schemeClr val="dk1"/>
              </a:solidFill>
              <a:effectLst/>
              <a:latin typeface="+mn-lt"/>
              <a:ea typeface="+mn-ea"/>
              <a:cs typeface="+mn-cs"/>
            </a:rPr>
            <a:t>年の税源移譲などにより、普通交付税額は大きく削減されたところである。しかしながら、</a:t>
          </a:r>
          <a:r>
            <a:rPr lang="en-US" altLang="ja-JP" sz="1000" b="0" i="0" baseline="0">
              <a:solidFill>
                <a:schemeClr val="dk1"/>
              </a:solidFill>
              <a:effectLst/>
              <a:latin typeface="+mn-lt"/>
              <a:ea typeface="+mn-ea"/>
              <a:cs typeface="+mn-cs"/>
            </a:rPr>
            <a:t>H20</a:t>
          </a:r>
          <a:r>
            <a:rPr lang="ja-JP" altLang="ja-JP" sz="1000" b="0" i="0" baseline="0">
              <a:solidFill>
                <a:schemeClr val="dk1"/>
              </a:solidFill>
              <a:effectLst/>
              <a:latin typeface="+mn-lt"/>
              <a:ea typeface="+mn-ea"/>
              <a:cs typeface="+mn-cs"/>
            </a:rPr>
            <a:t>年以降、既往の特例加算に加え、別枠加算が上積みされたこと、合併算定替による特例措置などにより、普通交付税額は回復してきた。つまり本町のような財政基盤の脆弱な団体は、上記のような国の動向に左右されるため、今後、新たな自主財源の確保等について検討していく必要がある。</a:t>
          </a:r>
          <a:endParaRPr lang="ja-JP" altLang="ja-JP" sz="1000">
            <a:effectLst/>
          </a:endParaRPr>
        </a:p>
        <a:p>
          <a:r>
            <a:rPr lang="ja-JP" altLang="ja-JP" sz="1000" b="0" i="0" baseline="0">
              <a:solidFill>
                <a:schemeClr val="dk1"/>
              </a:solidFill>
              <a:effectLst/>
              <a:latin typeface="+mn-lt"/>
              <a:ea typeface="+mn-ea"/>
              <a:cs typeface="+mn-cs"/>
            </a:rPr>
            <a:t>　実質収支は、漸減している状況である。</a:t>
          </a:r>
          <a:r>
            <a:rPr lang="ja-JP" altLang="ja-JP" sz="1000">
              <a:solidFill>
                <a:schemeClr val="dk1"/>
              </a:solidFill>
              <a:effectLst/>
              <a:latin typeface="+mn-lt"/>
              <a:ea typeface="+mn-ea"/>
              <a:cs typeface="+mn-cs"/>
            </a:rPr>
            <a:t>この要因として、町税（対前年＋</a:t>
          </a:r>
          <a:r>
            <a:rPr lang="en-US" altLang="ja-JP" sz="1000">
              <a:solidFill>
                <a:schemeClr val="dk1"/>
              </a:solidFill>
              <a:effectLst/>
              <a:latin typeface="+mn-lt"/>
              <a:ea typeface="+mn-ea"/>
              <a:cs typeface="+mn-cs"/>
            </a:rPr>
            <a:t>8,485</a:t>
          </a:r>
          <a:r>
            <a:rPr lang="ja-JP" altLang="ja-JP" sz="1000">
              <a:solidFill>
                <a:schemeClr val="dk1"/>
              </a:solidFill>
              <a:effectLst/>
              <a:latin typeface="+mn-lt"/>
              <a:ea typeface="+mn-ea"/>
              <a:cs typeface="+mn-cs"/>
            </a:rPr>
            <a:t>千円）</a:t>
          </a:r>
          <a:r>
            <a:rPr lang="ja-JP" altLang="en-US" sz="1000">
              <a:solidFill>
                <a:schemeClr val="dk1"/>
              </a:solidFill>
              <a:effectLst/>
              <a:latin typeface="+mn-lt"/>
              <a:ea typeface="+mn-ea"/>
              <a:cs typeface="+mn-cs"/>
            </a:rPr>
            <a:t>や</a:t>
          </a:r>
          <a:r>
            <a:rPr lang="ja-JP" altLang="ja-JP" sz="1000">
              <a:solidFill>
                <a:schemeClr val="dk1"/>
              </a:solidFill>
              <a:effectLst/>
              <a:latin typeface="+mn-lt"/>
              <a:ea typeface="+mn-ea"/>
              <a:cs typeface="+mn-cs"/>
            </a:rPr>
            <a:t>国庫支出金（</a:t>
          </a:r>
          <a:r>
            <a:rPr lang="ja-JP" altLang="en-US" sz="1000">
              <a:solidFill>
                <a:schemeClr val="dk1"/>
              </a:solidFill>
              <a:effectLst/>
              <a:latin typeface="+mn-lt"/>
              <a:ea typeface="+mn-ea"/>
              <a:cs typeface="+mn-cs"/>
            </a:rPr>
            <a:t>＋</a:t>
          </a:r>
          <a:r>
            <a:rPr lang="en-US" altLang="ja-JP" sz="1000">
              <a:solidFill>
                <a:schemeClr val="dk1"/>
              </a:solidFill>
              <a:effectLst/>
              <a:latin typeface="+mn-lt"/>
              <a:ea typeface="+mn-ea"/>
              <a:cs typeface="+mn-cs"/>
            </a:rPr>
            <a:t>608,427</a:t>
          </a:r>
          <a:r>
            <a:rPr lang="ja-JP" altLang="ja-JP" sz="1000">
              <a:solidFill>
                <a:schemeClr val="dk1"/>
              </a:solidFill>
              <a:effectLst/>
              <a:latin typeface="+mn-lt"/>
              <a:ea typeface="+mn-ea"/>
              <a:cs typeface="+mn-cs"/>
            </a:rPr>
            <a:t>千円）</a:t>
          </a:r>
          <a:r>
            <a:rPr lang="ja-JP" altLang="en-US" sz="1000">
              <a:solidFill>
                <a:schemeClr val="dk1"/>
              </a:solidFill>
              <a:effectLst/>
              <a:latin typeface="+mn-lt"/>
              <a:ea typeface="+mn-ea"/>
              <a:cs typeface="+mn-cs"/>
            </a:rPr>
            <a:t>は増加しているものの、</a:t>
          </a:r>
          <a:r>
            <a:rPr lang="ja-JP" altLang="ja-JP" sz="1000">
              <a:solidFill>
                <a:schemeClr val="dk1"/>
              </a:solidFill>
              <a:effectLst/>
              <a:latin typeface="+mn-lt"/>
              <a:ea typeface="+mn-ea"/>
              <a:cs typeface="+mn-cs"/>
            </a:rPr>
            <a:t>繰入金（△</a:t>
          </a:r>
          <a:r>
            <a:rPr lang="en-US" altLang="ja-JP" sz="1000">
              <a:solidFill>
                <a:schemeClr val="dk1"/>
              </a:solidFill>
              <a:effectLst/>
              <a:latin typeface="+mn-lt"/>
              <a:ea typeface="+mn-ea"/>
              <a:cs typeface="+mn-cs"/>
            </a:rPr>
            <a:t>83,662</a:t>
          </a:r>
          <a:r>
            <a:rPr lang="ja-JP" altLang="ja-JP" sz="1000">
              <a:solidFill>
                <a:schemeClr val="dk1"/>
              </a:solidFill>
              <a:effectLst/>
              <a:latin typeface="+mn-lt"/>
              <a:ea typeface="+mn-ea"/>
              <a:cs typeface="+mn-cs"/>
            </a:rPr>
            <a:t>千円）</a:t>
          </a:r>
          <a:r>
            <a:rPr lang="ja-JP" altLang="en-US" sz="1000">
              <a:solidFill>
                <a:schemeClr val="dk1"/>
              </a:solidFill>
              <a:effectLst/>
              <a:latin typeface="+mn-lt"/>
              <a:ea typeface="+mn-ea"/>
              <a:cs typeface="+mn-cs"/>
            </a:rPr>
            <a:t>や繰越金（△</a:t>
          </a:r>
          <a:r>
            <a:rPr lang="en-US" altLang="ja-JP" sz="1000">
              <a:solidFill>
                <a:schemeClr val="dk1"/>
              </a:solidFill>
              <a:effectLst/>
              <a:latin typeface="+mn-lt"/>
              <a:ea typeface="+mn-ea"/>
              <a:cs typeface="+mn-cs"/>
            </a:rPr>
            <a:t>145,079</a:t>
          </a:r>
          <a:r>
            <a:rPr lang="ja-JP" altLang="en-US" sz="1000">
              <a:solidFill>
                <a:schemeClr val="dk1"/>
              </a:solidFill>
              <a:effectLst/>
              <a:latin typeface="+mn-lt"/>
              <a:ea typeface="+mn-ea"/>
              <a:cs typeface="+mn-cs"/>
            </a:rPr>
            <a:t>千円）</a:t>
          </a:r>
          <a:r>
            <a:rPr lang="ja-JP" altLang="ja-JP" sz="1000">
              <a:solidFill>
                <a:schemeClr val="dk1"/>
              </a:solidFill>
              <a:effectLst/>
              <a:latin typeface="+mn-lt"/>
              <a:ea typeface="+mn-ea"/>
              <a:cs typeface="+mn-cs"/>
            </a:rPr>
            <a:t>は減額となり、</a:t>
          </a:r>
          <a:r>
            <a:rPr lang="ja-JP" altLang="en-US" sz="1000">
              <a:solidFill>
                <a:schemeClr val="dk1"/>
              </a:solidFill>
              <a:effectLst/>
              <a:latin typeface="+mn-lt"/>
              <a:ea typeface="+mn-ea"/>
              <a:cs typeface="+mn-cs"/>
            </a:rPr>
            <a:t>加えて積立金</a:t>
          </a:r>
          <a:r>
            <a:rPr lang="ja-JP" altLang="ja-JP" sz="1000">
              <a:solidFill>
                <a:schemeClr val="dk1"/>
              </a:solidFill>
              <a:effectLst/>
              <a:latin typeface="+mn-lt"/>
              <a:ea typeface="+mn-ea"/>
              <a:cs typeface="+mn-cs"/>
            </a:rPr>
            <a:t>（＋</a:t>
          </a:r>
          <a:r>
            <a:rPr lang="en-US" altLang="ja-JP" sz="1000">
              <a:solidFill>
                <a:schemeClr val="dk1"/>
              </a:solidFill>
              <a:effectLst/>
              <a:latin typeface="+mn-lt"/>
              <a:ea typeface="+mn-ea"/>
              <a:cs typeface="+mn-cs"/>
            </a:rPr>
            <a:t>340,107</a:t>
          </a:r>
          <a:r>
            <a:rPr lang="ja-JP" altLang="ja-JP" sz="1000">
              <a:solidFill>
                <a:schemeClr val="dk1"/>
              </a:solidFill>
              <a:effectLst/>
              <a:latin typeface="+mn-lt"/>
              <a:ea typeface="+mn-ea"/>
              <a:cs typeface="+mn-cs"/>
            </a:rPr>
            <a:t>千円）、</a:t>
          </a:r>
          <a:r>
            <a:rPr lang="ja-JP" altLang="en-US" sz="1000">
              <a:solidFill>
                <a:schemeClr val="dk1"/>
              </a:solidFill>
              <a:effectLst/>
              <a:latin typeface="+mn-lt"/>
              <a:ea typeface="+mn-ea"/>
              <a:cs typeface="+mn-cs"/>
            </a:rPr>
            <a:t>普通建設事業費</a:t>
          </a:r>
          <a:r>
            <a:rPr lang="ja-JP" altLang="ja-JP" sz="1000">
              <a:solidFill>
                <a:schemeClr val="dk1"/>
              </a:solidFill>
              <a:effectLst/>
              <a:latin typeface="+mn-lt"/>
              <a:ea typeface="+mn-ea"/>
              <a:cs typeface="+mn-cs"/>
            </a:rPr>
            <a:t>（＋</a:t>
          </a:r>
          <a:r>
            <a:rPr lang="en-US" altLang="ja-JP" sz="1000">
              <a:solidFill>
                <a:schemeClr val="dk1"/>
              </a:solidFill>
              <a:effectLst/>
              <a:latin typeface="+mn-lt"/>
              <a:ea typeface="+mn-ea"/>
              <a:cs typeface="+mn-cs"/>
            </a:rPr>
            <a:t>99,992</a:t>
          </a:r>
          <a:r>
            <a:rPr lang="ja-JP" altLang="ja-JP" sz="1000">
              <a:solidFill>
                <a:schemeClr val="dk1"/>
              </a:solidFill>
              <a:effectLst/>
              <a:latin typeface="+mn-lt"/>
              <a:ea typeface="+mn-ea"/>
              <a:cs typeface="+mn-cs"/>
            </a:rPr>
            <a:t>千円）などの増額などが影響している。</a:t>
          </a:r>
          <a:endParaRPr lang="ja-JP" altLang="ja-JP" sz="10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香川県小豆島町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一般会計</a:t>
          </a:r>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国の経済対策等により、各年度の構成比は大きく変動している状況であるが、交付税・諸収入等の財源の減少と普通建設事業の増額や特別会計への繰出しといった一般財源が必要な経費の増額傾向が続いており、漸減している傾向にある。</a:t>
          </a:r>
          <a:endParaRPr lang="ja-JP" altLang="ja-JP" sz="1400">
            <a:effectLst/>
          </a:endParaRPr>
        </a:p>
        <a:p>
          <a:pPr rtl="0"/>
          <a:r>
            <a:rPr lang="ja-JP" altLang="ja-JP" sz="1100" b="0" i="0" baseline="0">
              <a:solidFill>
                <a:schemeClr val="dk1"/>
              </a:solidFill>
              <a:effectLst/>
              <a:latin typeface="+mn-lt"/>
              <a:ea typeface="+mn-ea"/>
              <a:cs typeface="+mn-cs"/>
            </a:rPr>
            <a:t>国民健康保険事業特別会計</a:t>
          </a:r>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20</a:t>
          </a:r>
          <a:r>
            <a:rPr lang="ja-JP" altLang="ja-JP" sz="1100" b="0" i="0" baseline="0">
              <a:solidFill>
                <a:schemeClr val="dk1"/>
              </a:solidFill>
              <a:effectLst/>
              <a:latin typeface="+mn-lt"/>
              <a:ea typeface="+mn-ea"/>
              <a:cs typeface="+mn-cs"/>
            </a:rPr>
            <a:t>年度から、後期高齢者医療制度が開始されたこと、また、人口減少などの影響により被保険者の減少傾向は続いている状況である。</a:t>
          </a:r>
          <a:endParaRPr lang="ja-JP" altLang="ja-JP" sz="1400">
            <a:effectLst/>
          </a:endParaRPr>
        </a:p>
        <a:p>
          <a:pPr rtl="0"/>
          <a:r>
            <a:rPr lang="ja-JP" altLang="ja-JP" sz="1100" b="0" i="0" baseline="0">
              <a:solidFill>
                <a:schemeClr val="dk1"/>
              </a:solidFill>
              <a:effectLst/>
              <a:latin typeface="+mn-lt"/>
              <a:ea typeface="+mn-ea"/>
              <a:cs typeface="+mn-cs"/>
            </a:rPr>
            <a:t>　また合併以降、保険料率を改正しておらず、収支状況が悪化していたため、平成</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度には保険料率を改正した。しかしながら、本町の医療費の特殊要件として、精神病院があること、また、被保険者のうち低所得者が多いなど担税能力が低い状況であることから、保険料率の改正がそのまま、赤字解消につながらないため、健康づくりなどといった施策を強く進めていく必要がある。</a:t>
          </a:r>
          <a:endParaRPr lang="ja-JP" altLang="ja-JP" sz="1400">
            <a:effectLst/>
          </a:endParaRPr>
        </a:p>
        <a:p>
          <a:pPr rtl="0"/>
          <a:r>
            <a:rPr lang="ja-JP" altLang="ja-JP" sz="1100" b="0" i="0" baseline="0">
              <a:solidFill>
                <a:schemeClr val="dk1"/>
              </a:solidFill>
              <a:effectLst/>
              <a:latin typeface="+mn-lt"/>
              <a:ea typeface="+mn-ea"/>
              <a:cs typeface="+mn-cs"/>
            </a:rPr>
            <a:t>全体としては、水道事業会計が広域化されたため、連結実質赤字比率に算入されなくなり、標準財政規模比は大きく減少している。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香川県小豆島町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　普通建設事業の選択と集中、新規発行額の抑制や低金利での借入に努めるとともに、交付税算入見込額が大きな地方債の活用を進めている。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元利償還金については、公立病院の再編により、病院事業から債務承継を行っており、平成</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年度から公営企業債の元利償還金に対する繰入金が減り、元利償還金が増えている状況にある。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また、組合等が起こした地方債の元利償還金に対する負担金等については、小豆島中央病院設立時の医療機器整備などに係る返済が開始したため増加している。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該当なし</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香川県小豆島町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　合併以降、黒字決算による財調・減債基金への積立等、充当可能基金が維持できている。</a:t>
          </a:r>
          <a:endParaRPr lang="ja-JP" altLang="ja-JP" sz="1400">
            <a:effectLst/>
          </a:endParaRPr>
        </a:p>
        <a:p>
          <a:pPr rtl="0"/>
          <a:r>
            <a:rPr lang="ja-JP" altLang="ja-JP" sz="1100" b="0" i="0" baseline="0">
              <a:solidFill>
                <a:schemeClr val="dk1"/>
              </a:solidFill>
              <a:effectLst/>
              <a:latin typeface="+mn-lt"/>
              <a:ea typeface="+mn-ea"/>
              <a:cs typeface="+mn-cs"/>
            </a:rPr>
            <a:t>　また、交付税措置見込が大きな地方債の活用を進めるとともに、後年度負担の適正化のため、臨時財政対策債の発行を抑制した結果、</a:t>
          </a:r>
          <a:r>
            <a:rPr lang="ja-JP" altLang="ja-JP" sz="1100">
              <a:solidFill>
                <a:schemeClr val="dk1"/>
              </a:solidFill>
              <a:effectLst/>
              <a:latin typeface="+mn-lt"/>
              <a:ea typeface="+mn-ea"/>
              <a:cs typeface="+mn-cs"/>
            </a:rPr>
            <a:t>実際の償還が発生していない債権に対する</a:t>
          </a:r>
          <a:r>
            <a:rPr lang="ja-JP" altLang="ja-JP" sz="1100" b="0" i="0" baseline="0">
              <a:solidFill>
                <a:schemeClr val="dk1"/>
              </a:solidFill>
              <a:effectLst/>
              <a:latin typeface="+mn-lt"/>
              <a:ea typeface="+mn-ea"/>
              <a:cs typeface="+mn-cs"/>
            </a:rPr>
            <a:t>基準財政需要額算入見込額が増加している。</a:t>
          </a:r>
          <a:endParaRPr lang="ja-JP" altLang="ja-JP" sz="1400">
            <a:effectLst/>
          </a:endParaRPr>
        </a:p>
        <a:p>
          <a:pPr rtl="0"/>
          <a:r>
            <a:rPr lang="ja-JP" altLang="ja-JP" sz="1100" b="0" i="0" baseline="0">
              <a:solidFill>
                <a:schemeClr val="dk1"/>
              </a:solidFill>
              <a:effectLst/>
              <a:latin typeface="+mn-lt"/>
              <a:ea typeface="+mn-ea"/>
              <a:cs typeface="+mn-cs"/>
            </a:rPr>
            <a:t>　組合等負担等見込額は、小豆地区広域行政事務組合の常備消防に係る公債費（庁舎建設・ヘリポートなど）負担や、小豆島中央病院企業団の病院建設に係る公債費負担が大きなものである。</a:t>
          </a:r>
          <a:endParaRPr lang="ja-JP" altLang="ja-JP" sz="1400">
            <a:effectLst/>
          </a:endParaRPr>
        </a:p>
        <a:p>
          <a:pPr rtl="0"/>
          <a:r>
            <a:rPr lang="ja-JP" altLang="ja-JP" sz="1100" b="0" i="0" baseline="0">
              <a:solidFill>
                <a:schemeClr val="dk1"/>
              </a:solidFill>
              <a:effectLst/>
              <a:latin typeface="+mn-lt"/>
              <a:ea typeface="+mn-ea"/>
              <a:cs typeface="+mn-cs"/>
            </a:rPr>
            <a:t>　また、公立病院の再編により、病院事業から債務承継を行っており、平成</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年度から公営企業債等繰入金額が減り、一般会計等に係る地方債の現在高が増えている状況にある。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香川県小豆島町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游ゴシック" panose="020B0400000000000000" pitchFamily="50" charset="-128"/>
              <a:ea typeface="游ゴシック" panose="020B0400000000000000" pitchFamily="50" charset="-128"/>
              <a:cs typeface="+mn-cs"/>
            </a:rPr>
            <a:t>前年度と比較し</a:t>
          </a:r>
          <a:r>
            <a:rPr kumimoji="1" lang="en-US" altLang="ja-JP" sz="1200">
              <a:solidFill>
                <a:schemeClr val="dk1"/>
              </a:solidFill>
              <a:effectLst/>
              <a:latin typeface="游ゴシック" panose="020B0400000000000000" pitchFamily="50" charset="-128"/>
              <a:ea typeface="游ゴシック" panose="020B0400000000000000" pitchFamily="50" charset="-128"/>
              <a:cs typeface="+mn-cs"/>
            </a:rPr>
            <a:t>220</a:t>
          </a:r>
          <a:r>
            <a:rPr kumimoji="1" lang="ja-JP" altLang="en-US" sz="1200">
              <a:solidFill>
                <a:schemeClr val="dk1"/>
              </a:solidFill>
              <a:effectLst/>
              <a:latin typeface="游ゴシック" panose="020B0400000000000000" pitchFamily="50" charset="-128"/>
              <a:ea typeface="游ゴシック" panose="020B0400000000000000" pitchFamily="50" charset="-128"/>
              <a:cs typeface="+mn-cs"/>
            </a:rPr>
            <a:t>百万円増額している。これは、一般廃棄物最終処分場整備事業に係る国庫補助金が次年度以降も含めて一括交付されたことから、後年度分をいったん基金に積み立てたこと（</a:t>
          </a:r>
          <a:r>
            <a:rPr kumimoji="1" lang="en-US" altLang="ja-JP" sz="1200">
              <a:solidFill>
                <a:schemeClr val="dk1"/>
              </a:solidFill>
              <a:effectLst/>
              <a:latin typeface="游ゴシック" panose="020B0400000000000000" pitchFamily="50" charset="-128"/>
              <a:ea typeface="游ゴシック" panose="020B0400000000000000" pitchFamily="50" charset="-128"/>
              <a:cs typeface="+mn-cs"/>
            </a:rPr>
            <a:t>292,224</a:t>
          </a:r>
          <a:r>
            <a:rPr kumimoji="1" lang="ja-JP" altLang="en-US" sz="1200">
              <a:solidFill>
                <a:schemeClr val="dk1"/>
              </a:solidFill>
              <a:effectLst/>
              <a:latin typeface="游ゴシック" panose="020B0400000000000000" pitchFamily="50" charset="-128"/>
              <a:ea typeface="游ゴシック" panose="020B0400000000000000" pitchFamily="50" charset="-128"/>
              <a:cs typeface="+mn-cs"/>
            </a:rPr>
            <a:t>千円）が大きな要因である。</a:t>
          </a:r>
          <a:endParaRPr kumimoji="1" lang="en-US" altLang="ja-JP" sz="1200">
            <a:solidFill>
              <a:schemeClr val="dk1"/>
            </a:solidFill>
            <a:effectLst/>
            <a:latin typeface="游ゴシック" panose="020B0400000000000000" pitchFamily="50" charset="-128"/>
            <a:ea typeface="游ゴシック" panose="020B0400000000000000"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200">
              <a:solidFill>
                <a:schemeClr val="dk1"/>
              </a:solidFill>
              <a:effectLst/>
              <a:latin typeface="+mn-lt"/>
              <a:ea typeface="+mn-ea"/>
              <a:cs typeface="+mn-cs"/>
            </a:rPr>
            <a:t>　財政調整基金については、標準財政規模の</a:t>
          </a:r>
          <a:r>
            <a:rPr kumimoji="1" lang="en-US" altLang="ja-JP" sz="1200">
              <a:solidFill>
                <a:schemeClr val="dk1"/>
              </a:solidFill>
              <a:effectLst/>
              <a:latin typeface="+mn-lt"/>
              <a:ea typeface="+mn-ea"/>
              <a:cs typeface="+mn-cs"/>
            </a:rPr>
            <a:t>30</a:t>
          </a:r>
          <a:r>
            <a:rPr kumimoji="1" lang="ja-JP" altLang="ja-JP" sz="1200">
              <a:solidFill>
                <a:schemeClr val="dk1"/>
              </a:solidFill>
              <a:effectLst/>
              <a:latin typeface="+mn-lt"/>
              <a:ea typeface="+mn-ea"/>
              <a:cs typeface="+mn-cs"/>
            </a:rPr>
            <a:t>％程度（約</a:t>
          </a:r>
          <a:r>
            <a:rPr kumimoji="1" lang="en-US" altLang="ja-JP" sz="1200">
              <a:solidFill>
                <a:schemeClr val="dk1"/>
              </a:solidFill>
              <a:effectLst/>
              <a:latin typeface="+mn-lt"/>
              <a:ea typeface="+mn-ea"/>
              <a:cs typeface="+mn-cs"/>
            </a:rPr>
            <a:t>16</a:t>
          </a:r>
          <a:r>
            <a:rPr kumimoji="1" lang="ja-JP" altLang="ja-JP" sz="1200">
              <a:solidFill>
                <a:schemeClr val="dk1"/>
              </a:solidFill>
              <a:effectLst/>
              <a:latin typeface="+mn-lt"/>
              <a:ea typeface="+mn-ea"/>
              <a:cs typeface="+mn-cs"/>
            </a:rPr>
            <a:t>億円）を残高水準の目安とし、財源の過不足等を調整するために活用しながらも引き続き災害が発生した場合や経済情勢の著しい変動が生じた場合を想定して積み増しを行う。</a:t>
          </a:r>
          <a:endParaRPr lang="ja-JP" altLang="ja-JP" sz="1200">
            <a:effectLst/>
          </a:endParaRPr>
        </a:p>
        <a:p>
          <a:pPr eaLnBrk="1" fontAlgn="auto" latinLnBrk="0" hangingPunct="1"/>
          <a:r>
            <a:rPr kumimoji="1" lang="ja-JP" altLang="ja-JP" sz="1200">
              <a:solidFill>
                <a:schemeClr val="dk1"/>
              </a:solidFill>
              <a:effectLst/>
              <a:latin typeface="+mn-lt"/>
              <a:ea typeface="+mn-ea"/>
              <a:cs typeface="+mn-cs"/>
            </a:rPr>
            <a:t>　減債基金については、償還期限を繰り上げて町債の償還を行う場合や年度によって町債の償還が多額になる場合に財源として活用する。</a:t>
          </a:r>
          <a:endParaRPr lang="ja-JP" altLang="ja-JP" sz="1200">
            <a:effectLst/>
          </a:endParaRPr>
        </a:p>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その他特定目的基金については、各条例の目的に沿った事業実施に必要な積み立てや事業実施のために活用する。</a:t>
          </a:r>
          <a:endParaRPr lang="ja-JP" altLang="ja-JP" sz="1200">
            <a:effectLst/>
          </a:endParaRPr>
        </a:p>
        <a:p>
          <a:r>
            <a:rPr kumimoji="1" lang="ja-JP" altLang="ja-JP" sz="1200">
              <a:solidFill>
                <a:schemeClr val="dk1"/>
              </a:solidFill>
              <a:effectLst/>
              <a:latin typeface="+mn-lt"/>
              <a:ea typeface="+mn-ea"/>
              <a:cs typeface="+mn-cs"/>
            </a:rPr>
            <a:t>　全体的な方針としては、超高齢化社会の進展に伴う、社会保障関係費の増加、公共施設の老朽化に伴う更新費用の増加など、財政需要の増加が見込まれるため、歳入確保の観点からも活用を進めていく。</a:t>
          </a:r>
          <a:endParaRPr lang="ja-JP" altLang="ja-JP" sz="12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lt"/>
              <a:ea typeface="+mn-ea"/>
              <a:cs typeface="+mn-cs"/>
            </a:rPr>
            <a:t>　各条例の目的に沿った事業に活用。</a:t>
          </a:r>
          <a:endParaRPr lang="ja-JP" altLang="ja-JP" sz="12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游ゴシック" panose="020B0400000000000000" pitchFamily="50" charset="-128"/>
              <a:ea typeface="游ゴシック" panose="020B0400000000000000" pitchFamily="50" charset="-128"/>
              <a:cs typeface="+mn-cs"/>
            </a:rPr>
            <a:t>　各種まちづくり施策の財源としてふるさとづくり基金（</a:t>
          </a:r>
          <a:r>
            <a:rPr kumimoji="1" lang="en-US" altLang="ja-JP" sz="1200">
              <a:solidFill>
                <a:schemeClr val="dk1"/>
              </a:solidFill>
              <a:effectLst/>
              <a:latin typeface="游ゴシック" panose="020B0400000000000000" pitchFamily="50" charset="-128"/>
              <a:ea typeface="游ゴシック" panose="020B0400000000000000" pitchFamily="50" charset="-128"/>
              <a:cs typeface="+mn-cs"/>
            </a:rPr>
            <a:t>63</a:t>
          </a:r>
          <a:r>
            <a:rPr kumimoji="1" lang="ja-JP" altLang="en-US" sz="1200">
              <a:solidFill>
                <a:schemeClr val="dk1"/>
              </a:solidFill>
              <a:effectLst/>
              <a:latin typeface="游ゴシック" panose="020B0400000000000000" pitchFamily="50" charset="-128"/>
              <a:ea typeface="游ゴシック" panose="020B0400000000000000" pitchFamily="50" charset="-128"/>
              <a:cs typeface="+mn-cs"/>
            </a:rPr>
            <a:t>百万円）や瀬戸内国際芸術祭の財源として地域振興基金（</a:t>
          </a:r>
          <a:r>
            <a:rPr kumimoji="1" lang="en-US" altLang="ja-JP" sz="1200">
              <a:solidFill>
                <a:schemeClr val="dk1"/>
              </a:solidFill>
              <a:effectLst/>
              <a:latin typeface="游ゴシック" panose="020B0400000000000000" pitchFamily="50" charset="-128"/>
              <a:ea typeface="游ゴシック" panose="020B0400000000000000" pitchFamily="50" charset="-128"/>
              <a:cs typeface="+mn-cs"/>
            </a:rPr>
            <a:t>38</a:t>
          </a:r>
          <a:r>
            <a:rPr kumimoji="1" lang="ja-JP" altLang="en-US" sz="1200">
              <a:solidFill>
                <a:schemeClr val="dk1"/>
              </a:solidFill>
              <a:effectLst/>
              <a:latin typeface="游ゴシック" panose="020B0400000000000000" pitchFamily="50" charset="-128"/>
              <a:ea typeface="游ゴシック" panose="020B0400000000000000" pitchFamily="50" charset="-128"/>
              <a:cs typeface="+mn-cs"/>
            </a:rPr>
            <a:t>百万円）を活用した一方で、</a:t>
          </a:r>
          <a:r>
            <a:rPr kumimoji="1" lang="ja-JP" altLang="ja-JP" sz="1200">
              <a:solidFill>
                <a:schemeClr val="dk1"/>
              </a:solidFill>
              <a:effectLst/>
              <a:latin typeface="游ゴシック" panose="020B0400000000000000" pitchFamily="50" charset="-128"/>
              <a:ea typeface="游ゴシック" panose="020B0400000000000000" pitchFamily="50" charset="-128"/>
              <a:cs typeface="+mn-cs"/>
            </a:rPr>
            <a:t>一般廃棄物最終処分場整備事業に係る国庫補助金が次年度以降も含めて一括交付されたことから、後年度分をいったん基金に積み立てた（</a:t>
          </a:r>
          <a:r>
            <a:rPr kumimoji="1" lang="en-US" altLang="ja-JP" sz="1200">
              <a:solidFill>
                <a:schemeClr val="dk1"/>
              </a:solidFill>
              <a:effectLst/>
              <a:latin typeface="游ゴシック" panose="020B0400000000000000" pitchFamily="50" charset="-128"/>
              <a:ea typeface="游ゴシック" panose="020B0400000000000000" pitchFamily="50" charset="-128"/>
              <a:cs typeface="+mn-cs"/>
            </a:rPr>
            <a:t>292</a:t>
          </a:r>
          <a:r>
            <a:rPr kumimoji="1" lang="ja-JP" altLang="en-US" sz="1200">
              <a:solidFill>
                <a:schemeClr val="dk1"/>
              </a:solidFill>
              <a:effectLst/>
              <a:latin typeface="游ゴシック" panose="020B0400000000000000" pitchFamily="50" charset="-128"/>
              <a:ea typeface="游ゴシック" panose="020B0400000000000000" pitchFamily="50" charset="-128"/>
              <a:cs typeface="+mn-cs"/>
            </a:rPr>
            <a:t>百万</a:t>
          </a:r>
          <a:r>
            <a:rPr kumimoji="1" lang="ja-JP" altLang="ja-JP" sz="1200">
              <a:solidFill>
                <a:schemeClr val="dk1"/>
              </a:solidFill>
              <a:effectLst/>
              <a:latin typeface="游ゴシック" panose="020B0400000000000000" pitchFamily="50" charset="-128"/>
              <a:ea typeface="游ゴシック" panose="020B0400000000000000" pitchFamily="50" charset="-128"/>
              <a:cs typeface="+mn-cs"/>
            </a:rPr>
            <a:t>円）</a:t>
          </a:r>
          <a:r>
            <a:rPr kumimoji="1" lang="ja-JP" altLang="en-US" sz="1200">
              <a:solidFill>
                <a:schemeClr val="dk1"/>
              </a:solidFill>
              <a:effectLst/>
              <a:latin typeface="游ゴシック" panose="020B0400000000000000" pitchFamily="50" charset="-128"/>
              <a:ea typeface="游ゴシック" panose="020B0400000000000000" pitchFamily="50" charset="-128"/>
              <a:cs typeface="+mn-cs"/>
            </a:rPr>
            <a:t>ため</a:t>
          </a:r>
          <a:r>
            <a:rPr kumimoji="1" lang="en-US" altLang="ja-JP" sz="1200">
              <a:solidFill>
                <a:schemeClr val="dk1"/>
              </a:solidFill>
              <a:effectLst/>
              <a:latin typeface="游ゴシック" panose="020B0400000000000000" pitchFamily="50" charset="-128"/>
              <a:ea typeface="游ゴシック" panose="020B0400000000000000" pitchFamily="50" charset="-128"/>
              <a:cs typeface="+mn-cs"/>
            </a:rPr>
            <a:t>228</a:t>
          </a:r>
          <a:r>
            <a:rPr kumimoji="1" lang="ja-JP" altLang="en-US" sz="1200">
              <a:solidFill>
                <a:schemeClr val="dk1"/>
              </a:solidFill>
              <a:effectLst/>
              <a:latin typeface="游ゴシック" panose="020B0400000000000000" pitchFamily="50" charset="-128"/>
              <a:ea typeface="游ゴシック" panose="020B0400000000000000" pitchFamily="50" charset="-128"/>
              <a:cs typeface="+mn-cs"/>
            </a:rPr>
            <a:t>百万円の増となっている</a:t>
          </a:r>
          <a:r>
            <a:rPr kumimoji="1" lang="ja-JP" altLang="ja-JP" sz="1200">
              <a:solidFill>
                <a:schemeClr val="dk1"/>
              </a:solidFill>
              <a:effectLst/>
              <a:latin typeface="游ゴシック" panose="020B0400000000000000" pitchFamily="50" charset="-128"/>
              <a:ea typeface="游ゴシック" panose="020B0400000000000000" pitchFamily="50" charset="-128"/>
              <a:cs typeface="+mn-cs"/>
            </a:rPr>
            <a:t>。</a:t>
          </a:r>
          <a:endParaRPr lang="ja-JP" altLang="ja-JP" sz="1200">
            <a:effectLst/>
            <a:latin typeface="游ゴシック" panose="020B0400000000000000" pitchFamily="50" charset="-128"/>
            <a:ea typeface="游ゴシック" panose="020B0400000000000000"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lt"/>
              <a:ea typeface="+mn-ea"/>
              <a:cs typeface="+mn-cs"/>
            </a:rPr>
            <a:t>　今後も、条例の目的に沿った事業に活用する。</a:t>
          </a:r>
          <a:endParaRPr lang="ja-JP" altLang="ja-JP" sz="12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財源の過不足等を調整するための取崩額が前年度</a:t>
          </a:r>
          <a:r>
            <a:rPr kumimoji="1" lang="ja-JP" altLang="en-US" sz="1200">
              <a:solidFill>
                <a:schemeClr val="dk1"/>
              </a:solidFill>
              <a:effectLst/>
              <a:latin typeface="+mn-lt"/>
              <a:ea typeface="+mn-ea"/>
              <a:cs typeface="+mn-cs"/>
            </a:rPr>
            <a:t>比△</a:t>
          </a:r>
          <a:r>
            <a:rPr kumimoji="1" lang="en-US" altLang="ja-JP" sz="1200">
              <a:solidFill>
                <a:schemeClr val="dk1"/>
              </a:solidFill>
              <a:effectLst/>
              <a:latin typeface="+mn-lt"/>
              <a:ea typeface="+mn-ea"/>
              <a:cs typeface="+mn-cs"/>
            </a:rPr>
            <a:t>100</a:t>
          </a:r>
          <a:r>
            <a:rPr kumimoji="1" lang="ja-JP" altLang="en-US" sz="1200">
              <a:solidFill>
                <a:schemeClr val="dk1"/>
              </a:solidFill>
              <a:effectLst/>
              <a:latin typeface="+mn-lt"/>
              <a:ea typeface="+mn-ea"/>
              <a:cs typeface="+mn-cs"/>
            </a:rPr>
            <a:t>百万円</a:t>
          </a:r>
          <a:r>
            <a:rPr kumimoji="1" lang="ja-JP" altLang="ja-JP" sz="1200">
              <a:solidFill>
                <a:schemeClr val="dk1"/>
              </a:solidFill>
              <a:effectLst/>
              <a:latin typeface="+mn-lt"/>
              <a:ea typeface="+mn-ea"/>
              <a:cs typeface="+mn-cs"/>
            </a:rPr>
            <a:t>の</a:t>
          </a:r>
          <a:r>
            <a:rPr kumimoji="1" lang="en-US" altLang="ja-JP" sz="1200">
              <a:solidFill>
                <a:schemeClr val="dk1"/>
              </a:solidFill>
              <a:effectLst/>
              <a:latin typeface="+mn-lt"/>
              <a:ea typeface="+mn-ea"/>
              <a:cs typeface="+mn-cs"/>
            </a:rPr>
            <a:t>200</a:t>
          </a:r>
          <a:r>
            <a:rPr kumimoji="1" lang="ja-JP" altLang="ja-JP" sz="1200">
              <a:solidFill>
                <a:schemeClr val="dk1"/>
              </a:solidFill>
              <a:effectLst/>
              <a:latin typeface="+mn-lt"/>
              <a:ea typeface="+mn-ea"/>
              <a:cs typeface="+mn-cs"/>
            </a:rPr>
            <a:t>百万で、決算剰余金処分による積み立てが</a:t>
          </a:r>
          <a:r>
            <a:rPr kumimoji="1" lang="en-US" altLang="ja-JP" sz="1200">
              <a:solidFill>
                <a:schemeClr val="dk1"/>
              </a:solidFill>
              <a:effectLst/>
              <a:latin typeface="+mn-lt"/>
              <a:ea typeface="+mn-ea"/>
              <a:cs typeface="+mn-cs"/>
            </a:rPr>
            <a:t>185</a:t>
          </a:r>
          <a:r>
            <a:rPr kumimoji="1" lang="ja-JP" altLang="en-US" sz="1200">
              <a:solidFill>
                <a:schemeClr val="dk1"/>
              </a:solidFill>
              <a:effectLst/>
              <a:latin typeface="+mn-lt"/>
              <a:ea typeface="+mn-ea"/>
              <a:cs typeface="+mn-cs"/>
            </a:rPr>
            <a:t>百</a:t>
          </a:r>
          <a:r>
            <a:rPr kumimoji="1" lang="ja-JP" altLang="ja-JP" sz="1200">
              <a:solidFill>
                <a:schemeClr val="dk1"/>
              </a:solidFill>
              <a:effectLst/>
              <a:latin typeface="+mn-lt"/>
              <a:ea typeface="+mn-ea"/>
              <a:cs typeface="+mn-cs"/>
            </a:rPr>
            <a:t>万円（対前年比△</a:t>
          </a:r>
          <a:r>
            <a:rPr kumimoji="1" lang="en-US" altLang="ja-JP" sz="1200">
              <a:solidFill>
                <a:schemeClr val="dk1"/>
              </a:solidFill>
              <a:effectLst/>
              <a:latin typeface="+mn-lt"/>
              <a:ea typeface="+mn-ea"/>
              <a:cs typeface="+mn-cs"/>
            </a:rPr>
            <a:t>16</a:t>
          </a:r>
          <a:r>
            <a:rPr kumimoji="1" lang="ja-JP" altLang="ja-JP" sz="1200">
              <a:solidFill>
                <a:schemeClr val="dk1"/>
              </a:solidFill>
              <a:effectLst/>
              <a:latin typeface="+mn-lt"/>
              <a:ea typeface="+mn-ea"/>
              <a:cs typeface="+mn-cs"/>
            </a:rPr>
            <a:t>百万円）となり、対前年比</a:t>
          </a:r>
          <a:r>
            <a:rPr kumimoji="1" lang="en-US" altLang="ja-JP" sz="1200">
              <a:solidFill>
                <a:schemeClr val="dk1"/>
              </a:solidFill>
              <a:effectLst/>
              <a:latin typeface="+mn-lt"/>
              <a:ea typeface="+mn-ea"/>
              <a:cs typeface="+mn-cs"/>
            </a:rPr>
            <a:t>88</a:t>
          </a:r>
          <a:r>
            <a:rPr kumimoji="1" lang="ja-JP" altLang="en-US" sz="1200">
              <a:solidFill>
                <a:schemeClr val="dk1"/>
              </a:solidFill>
              <a:effectLst/>
              <a:latin typeface="+mn-lt"/>
              <a:ea typeface="+mn-ea"/>
              <a:cs typeface="+mn-cs"/>
            </a:rPr>
            <a:t>百万円の</a:t>
          </a:r>
          <a:r>
            <a:rPr kumimoji="1" lang="ja-JP" altLang="ja-JP" sz="1200">
              <a:solidFill>
                <a:schemeClr val="dk1"/>
              </a:solidFill>
              <a:effectLst/>
              <a:latin typeface="+mn-lt"/>
              <a:ea typeface="+mn-ea"/>
              <a:cs typeface="+mn-cs"/>
            </a:rPr>
            <a:t>増となっている。</a:t>
          </a:r>
          <a:endParaRPr lang="ja-JP" altLang="ja-JP" sz="1200">
            <a:effectLst/>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lt"/>
              <a:ea typeface="+mn-ea"/>
              <a:cs typeface="+mn-cs"/>
            </a:rPr>
            <a:t>　本町においては、標準財政規模の</a:t>
          </a:r>
          <a:r>
            <a:rPr kumimoji="1" lang="en-US" altLang="ja-JP" sz="1200">
              <a:solidFill>
                <a:schemeClr val="dk1"/>
              </a:solidFill>
              <a:effectLst/>
              <a:latin typeface="+mn-lt"/>
              <a:ea typeface="+mn-ea"/>
              <a:cs typeface="+mn-cs"/>
            </a:rPr>
            <a:t>30</a:t>
          </a:r>
          <a:r>
            <a:rPr kumimoji="1" lang="ja-JP" altLang="ja-JP" sz="1200">
              <a:solidFill>
                <a:schemeClr val="dk1"/>
              </a:solidFill>
              <a:effectLst/>
              <a:latin typeface="+mn-lt"/>
              <a:ea typeface="+mn-ea"/>
              <a:cs typeface="+mn-cs"/>
            </a:rPr>
            <a:t>％程度（約</a:t>
          </a:r>
          <a:r>
            <a:rPr kumimoji="1" lang="en-US" altLang="ja-JP" sz="1200">
              <a:solidFill>
                <a:schemeClr val="dk1"/>
              </a:solidFill>
              <a:effectLst/>
              <a:latin typeface="+mn-lt"/>
              <a:ea typeface="+mn-ea"/>
              <a:cs typeface="+mn-cs"/>
            </a:rPr>
            <a:t>16</a:t>
          </a:r>
          <a:r>
            <a:rPr kumimoji="1" lang="ja-JP" altLang="ja-JP" sz="1200">
              <a:solidFill>
                <a:schemeClr val="dk1"/>
              </a:solidFill>
              <a:effectLst/>
              <a:latin typeface="+mn-lt"/>
              <a:ea typeface="+mn-ea"/>
              <a:cs typeface="+mn-cs"/>
            </a:rPr>
            <a:t>億円）を残高水準の目安としており、年度間の財源の調整を行い、財政の健全性を確保するために活用する。</a:t>
          </a:r>
          <a:endParaRPr lang="ja-JP" altLang="ja-JP" sz="12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lt"/>
              <a:ea typeface="+mn-ea"/>
              <a:cs typeface="+mn-cs"/>
            </a:rPr>
            <a:t>　</a:t>
          </a:r>
          <a:r>
            <a:rPr kumimoji="1" lang="ja-JP" altLang="en-US" sz="1200">
              <a:solidFill>
                <a:schemeClr val="dk1"/>
              </a:solidFill>
              <a:effectLst/>
              <a:latin typeface="+mn-lt"/>
              <a:ea typeface="+mn-ea"/>
              <a:cs typeface="+mn-cs"/>
            </a:rPr>
            <a:t>令和元</a:t>
          </a:r>
          <a:r>
            <a:rPr kumimoji="1" lang="ja-JP" altLang="ja-JP" sz="1200">
              <a:solidFill>
                <a:schemeClr val="dk1"/>
              </a:solidFill>
              <a:effectLst/>
              <a:latin typeface="+mn-lt"/>
              <a:ea typeface="+mn-ea"/>
              <a:cs typeface="+mn-cs"/>
            </a:rPr>
            <a:t>年度は、庁舎再編に伴い継承した旧内海病院の残債の償還の財源として活用したため、減額となっている</a:t>
          </a:r>
          <a:r>
            <a:rPr kumimoji="1" lang="ja-JP" altLang="ja-JP" sz="1100">
              <a:solidFill>
                <a:schemeClr val="dk1"/>
              </a:solidFill>
              <a:effectLst/>
              <a:latin typeface="+mn-lt"/>
              <a:ea typeface="+mn-ea"/>
              <a:cs typeface="+mn-cs"/>
            </a:rPr>
            <a:t>。</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lt"/>
              <a:ea typeface="+mn-ea"/>
              <a:cs typeface="+mn-cs"/>
            </a:rPr>
            <a:t>　償還期限を繰り上げて町債の償還を行う場合や、年度によって町債の償還が多額になる場合に財源として活用することとしており、当面は旧内海病院の残債償還の財源として活用する。</a:t>
          </a:r>
          <a:endParaRPr lang="ja-JP" altLang="ja-JP" sz="12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6A44B715-3421-4418-BA54-B1D1C002DCC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D88D567A-5045-479C-A6F2-F8DF68F6EA5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a:extLst>
            <a:ext uri="{FF2B5EF4-FFF2-40B4-BE49-F238E27FC236}">
              <a16:creationId xmlns:a16="http://schemas.microsoft.com/office/drawing/2014/main" id="{7F379B99-172D-4BAA-8767-95221A563E11}"/>
            </a:ext>
          </a:extLst>
        </xdr:cNvPr>
        <xdr:cNvSpPr/>
      </xdr:nvSpPr>
      <xdr:spPr>
        <a:xfrm>
          <a:off x="14582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a:extLst>
            <a:ext uri="{FF2B5EF4-FFF2-40B4-BE49-F238E27FC236}">
              <a16:creationId xmlns:a16="http://schemas.microsoft.com/office/drawing/2014/main" id="{BF0C4D06-3662-4EB7-8F1C-B18D9673AAA4}"/>
            </a:ext>
          </a:extLst>
        </xdr:cNvPr>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a:extLst>
            <a:ext uri="{FF2B5EF4-FFF2-40B4-BE49-F238E27FC236}">
              <a16:creationId xmlns:a16="http://schemas.microsoft.com/office/drawing/2014/main" id="{8D897A63-CFAB-4CF8-B4D5-512F6AF9E55A}"/>
            </a:ext>
          </a:extLst>
        </xdr:cNvPr>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a:extLst>
            <a:ext uri="{FF2B5EF4-FFF2-40B4-BE49-F238E27FC236}">
              <a16:creationId xmlns:a16="http://schemas.microsoft.com/office/drawing/2014/main" id="{E3F773CB-C613-472C-8A94-5CA4F19BAD52}"/>
            </a:ext>
          </a:extLst>
        </xdr:cNvPr>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a:extLst>
            <a:ext uri="{FF2B5EF4-FFF2-40B4-BE49-F238E27FC236}">
              <a16:creationId xmlns:a16="http://schemas.microsoft.com/office/drawing/2014/main" id="{4BB13778-E589-4F11-966B-632DB25B0781}"/>
            </a:ext>
          </a:extLst>
        </xdr:cNvPr>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a:extLst>
            <a:ext uri="{FF2B5EF4-FFF2-40B4-BE49-F238E27FC236}">
              <a16:creationId xmlns:a16="http://schemas.microsoft.com/office/drawing/2014/main" id="{B6CBC5BD-1797-4563-A2CF-9039342824BF}"/>
            </a:ext>
          </a:extLst>
        </xdr:cNvPr>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a:extLst>
            <a:ext uri="{FF2B5EF4-FFF2-40B4-BE49-F238E27FC236}">
              <a16:creationId xmlns:a16="http://schemas.microsoft.com/office/drawing/2014/main" id="{5C18A229-E94C-4224-9D19-66B4045A1F81}"/>
            </a:ext>
          </a:extLst>
        </xdr:cNvPr>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a:extLst>
            <a:ext uri="{FF2B5EF4-FFF2-40B4-BE49-F238E27FC236}">
              <a16:creationId xmlns:a16="http://schemas.microsoft.com/office/drawing/2014/main" id="{946DA7A8-8D1D-42ED-878D-4C11D117B6AE}"/>
            </a:ext>
          </a:extLst>
        </xdr:cNvPr>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a:extLst>
            <a:ext uri="{FF2B5EF4-FFF2-40B4-BE49-F238E27FC236}">
              <a16:creationId xmlns:a16="http://schemas.microsoft.com/office/drawing/2014/main" id="{28FC0817-06FD-4229-A1FC-F22213B00DA7}"/>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a:extLst>
            <a:ext uri="{FF2B5EF4-FFF2-40B4-BE49-F238E27FC236}">
              <a16:creationId xmlns:a16="http://schemas.microsoft.com/office/drawing/2014/main" id="{DA31DC42-776F-4FAC-AD23-03D0A7554D7E}"/>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a:extLst>
            <a:ext uri="{FF2B5EF4-FFF2-40B4-BE49-F238E27FC236}">
              <a16:creationId xmlns:a16="http://schemas.microsoft.com/office/drawing/2014/main" id="{877135FD-C1FD-4FBA-A9B9-B2042707E73D}"/>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a:extLst>
            <a:ext uri="{FF2B5EF4-FFF2-40B4-BE49-F238E27FC236}">
              <a16:creationId xmlns:a16="http://schemas.microsoft.com/office/drawing/2014/main" id="{F6DD07E5-C52C-4BAA-8336-B82BE4898BD5}"/>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香川県小豆島町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a:extLst>
            <a:ext uri="{FF2B5EF4-FFF2-40B4-BE49-F238E27FC236}">
              <a16:creationId xmlns:a16="http://schemas.microsoft.com/office/drawing/2014/main" id="{8E07F590-2016-4571-B216-E9C4BC1C8D41}"/>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a:extLst>
            <a:ext uri="{FF2B5EF4-FFF2-40B4-BE49-F238E27FC236}">
              <a16:creationId xmlns:a16="http://schemas.microsoft.com/office/drawing/2014/main" id="{A1E861E5-1436-4BA1-9900-9464058D82B6}"/>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a:extLst>
            <a:ext uri="{FF2B5EF4-FFF2-40B4-BE49-F238E27FC236}">
              <a16:creationId xmlns:a16="http://schemas.microsoft.com/office/drawing/2014/main" id="{184830AF-D852-4A88-B51A-609E908DBA2C}"/>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a:extLst>
            <a:ext uri="{FF2B5EF4-FFF2-40B4-BE49-F238E27FC236}">
              <a16:creationId xmlns:a16="http://schemas.microsoft.com/office/drawing/2014/main" id="{B5886BC4-31C0-40DE-9C2A-2348A254A09A}"/>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a:extLst>
            <a:ext uri="{FF2B5EF4-FFF2-40B4-BE49-F238E27FC236}">
              <a16:creationId xmlns:a16="http://schemas.microsoft.com/office/drawing/2014/main" id="{89F109C7-7A39-414E-8D3B-D28128CB69EE}"/>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a:extLst>
            <a:ext uri="{FF2B5EF4-FFF2-40B4-BE49-F238E27FC236}">
              <a16:creationId xmlns:a16="http://schemas.microsoft.com/office/drawing/2014/main" id="{890B96D8-65EA-4D04-AE73-5CC33CEA1C11}"/>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14,474
14,323
95.59
9,791,018
9,283,813
333,795
5,416,162
9,422,140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a:extLst>
            <a:ext uri="{FF2B5EF4-FFF2-40B4-BE49-F238E27FC236}">
              <a16:creationId xmlns:a16="http://schemas.microsoft.com/office/drawing/2014/main" id="{0DCD6C93-21CA-412B-9601-D0A542960C0A}"/>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a:extLst>
            <a:ext uri="{FF2B5EF4-FFF2-40B4-BE49-F238E27FC236}">
              <a16:creationId xmlns:a16="http://schemas.microsoft.com/office/drawing/2014/main" id="{A35922C2-656F-4ABF-BF2F-845F9DAC1AB7}"/>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a:extLst>
            <a:ext uri="{FF2B5EF4-FFF2-40B4-BE49-F238E27FC236}">
              <a16:creationId xmlns:a16="http://schemas.microsoft.com/office/drawing/2014/main" id="{0266D971-6019-407E-A306-596216CB55C5}"/>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a:extLst>
            <a:ext uri="{FF2B5EF4-FFF2-40B4-BE49-F238E27FC236}">
              <a16:creationId xmlns:a16="http://schemas.microsoft.com/office/drawing/2014/main" id="{2015029A-952B-41E8-BCDA-F2E64FD70F49}"/>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a:extLst>
            <a:ext uri="{FF2B5EF4-FFF2-40B4-BE49-F238E27FC236}">
              <a16:creationId xmlns:a16="http://schemas.microsoft.com/office/drawing/2014/main" id="{0702A4D7-648E-484C-BD9F-00B3E68AF830}"/>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a:extLst>
            <a:ext uri="{FF2B5EF4-FFF2-40B4-BE49-F238E27FC236}">
              <a16:creationId xmlns:a16="http://schemas.microsoft.com/office/drawing/2014/main" id="{9F408215-66B3-422C-B872-6639B23AE87F}"/>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a:extLst>
            <a:ext uri="{FF2B5EF4-FFF2-40B4-BE49-F238E27FC236}">
              <a16:creationId xmlns:a16="http://schemas.microsoft.com/office/drawing/2014/main" id="{6C82A732-8693-4D54-832B-061808F5335D}"/>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a:extLst>
            <a:ext uri="{FF2B5EF4-FFF2-40B4-BE49-F238E27FC236}">
              <a16:creationId xmlns:a16="http://schemas.microsoft.com/office/drawing/2014/main" id="{5102E29B-256F-4585-82A0-657D44E18C36}"/>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a:extLst>
            <a:ext uri="{FF2B5EF4-FFF2-40B4-BE49-F238E27FC236}">
              <a16:creationId xmlns:a16="http://schemas.microsoft.com/office/drawing/2014/main" id="{ADFBD88A-EFB5-43DA-BBF7-5488AF461E58}"/>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a:extLst>
            <a:ext uri="{FF2B5EF4-FFF2-40B4-BE49-F238E27FC236}">
              <a16:creationId xmlns:a16="http://schemas.microsoft.com/office/drawing/2014/main" id="{98E7CFB9-5A73-4B7B-9EAC-98B92CC5BED1}"/>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a:extLst>
            <a:ext uri="{FF2B5EF4-FFF2-40B4-BE49-F238E27FC236}">
              <a16:creationId xmlns:a16="http://schemas.microsoft.com/office/drawing/2014/main" id="{0346F249-6EAD-47F3-9CE1-84994F6FEBC0}"/>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a:extLst>
            <a:ext uri="{FF2B5EF4-FFF2-40B4-BE49-F238E27FC236}">
              <a16:creationId xmlns:a16="http://schemas.microsoft.com/office/drawing/2014/main" id="{2807CC73-16EB-4169-B1F3-A0C233FE60DD}"/>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a:extLst>
            <a:ext uri="{FF2B5EF4-FFF2-40B4-BE49-F238E27FC236}">
              <a16:creationId xmlns:a16="http://schemas.microsoft.com/office/drawing/2014/main" id="{7C514A53-719A-42C3-8FCA-F1F4D3E60775}"/>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a:extLst>
            <a:ext uri="{FF2B5EF4-FFF2-40B4-BE49-F238E27FC236}">
              <a16:creationId xmlns:a16="http://schemas.microsoft.com/office/drawing/2014/main" id="{670BCF21-B100-4020-88EA-93691EB2E4AB}"/>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a:extLst>
            <a:ext uri="{FF2B5EF4-FFF2-40B4-BE49-F238E27FC236}">
              <a16:creationId xmlns:a16="http://schemas.microsoft.com/office/drawing/2014/main" id="{689E492F-34E1-4EAD-B80D-26EBCC79F82E}"/>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a:extLst>
            <a:ext uri="{FF2B5EF4-FFF2-40B4-BE49-F238E27FC236}">
              <a16:creationId xmlns:a16="http://schemas.microsoft.com/office/drawing/2014/main" id="{F6FF565B-6486-4A6B-8C20-CE2D7007643F}"/>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a:extLst>
            <a:ext uri="{FF2B5EF4-FFF2-40B4-BE49-F238E27FC236}">
              <a16:creationId xmlns:a16="http://schemas.microsoft.com/office/drawing/2014/main" id="{6ECFDE34-4F06-4B01-87E4-FCCB553913BF}"/>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9" name="テキスト ボックス 38">
          <a:extLst>
            <a:ext uri="{FF2B5EF4-FFF2-40B4-BE49-F238E27FC236}">
              <a16:creationId xmlns:a16="http://schemas.microsoft.com/office/drawing/2014/main" id="{88963506-E0A8-4999-997E-8FD8D7650872}"/>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0" name="テキスト ボックス 39">
          <a:extLst>
            <a:ext uri="{FF2B5EF4-FFF2-40B4-BE49-F238E27FC236}">
              <a16:creationId xmlns:a16="http://schemas.microsoft.com/office/drawing/2014/main" id="{B98E7F83-6A2C-450D-9B0C-A65308B8B26F}"/>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1" name="テキスト ボックス 40">
          <a:extLst>
            <a:ext uri="{FF2B5EF4-FFF2-40B4-BE49-F238E27FC236}">
              <a16:creationId xmlns:a16="http://schemas.microsoft.com/office/drawing/2014/main" id="{B7FDBEDD-FB89-42A6-B427-6EDB342431C3}"/>
            </a:ext>
          </a:extLst>
        </xdr:cNvPr>
        <xdr:cNvSpPr txBox="1"/>
      </xdr:nvSpPr>
      <xdr:spPr>
        <a:xfrm>
          <a:off x="419100" y="25749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2" name="テキスト ボックス 41">
          <a:extLst>
            <a:ext uri="{FF2B5EF4-FFF2-40B4-BE49-F238E27FC236}">
              <a16:creationId xmlns:a16="http://schemas.microsoft.com/office/drawing/2014/main" id="{E2578165-C9FA-46A5-A595-5FC8969874C8}"/>
            </a:ext>
          </a:extLst>
        </xdr:cNvPr>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3" name="テキスト ボックス 42">
          <a:extLst>
            <a:ext uri="{FF2B5EF4-FFF2-40B4-BE49-F238E27FC236}">
              <a16:creationId xmlns:a16="http://schemas.microsoft.com/office/drawing/2014/main" id="{787B25A4-E77F-4F17-B927-C050CCD12025}"/>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a:extLst>
            <a:ext uri="{FF2B5EF4-FFF2-40B4-BE49-F238E27FC236}">
              <a16:creationId xmlns:a16="http://schemas.microsoft.com/office/drawing/2014/main" id="{3B97D83B-87C5-4F42-9703-5EF9B1B5D68C}"/>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a:extLst>
            <a:ext uri="{FF2B5EF4-FFF2-40B4-BE49-F238E27FC236}">
              <a16:creationId xmlns:a16="http://schemas.microsoft.com/office/drawing/2014/main" id="{7BE4D213-977E-422A-84E7-7821DF934846}"/>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6" name="正方形/長方形 45">
          <a:extLst>
            <a:ext uri="{FF2B5EF4-FFF2-40B4-BE49-F238E27FC236}">
              <a16:creationId xmlns:a16="http://schemas.microsoft.com/office/drawing/2014/main" id="{4A3A581C-D23E-4069-8D9B-FA3045BBEAC5}"/>
            </a:ext>
          </a:extLst>
        </xdr:cNvPr>
        <xdr:cNvSpPr/>
      </xdr:nvSpPr>
      <xdr:spPr>
        <a:xfrm>
          <a:off x="4012062" y="3836446"/>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a:extLst>
            <a:ext uri="{FF2B5EF4-FFF2-40B4-BE49-F238E27FC236}">
              <a16:creationId xmlns:a16="http://schemas.microsoft.com/office/drawing/2014/main" id="{9660EB67-C781-4CC3-BADB-AB5246542E37}"/>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a:extLst>
            <a:ext uri="{FF2B5EF4-FFF2-40B4-BE49-F238E27FC236}">
              <a16:creationId xmlns:a16="http://schemas.microsoft.com/office/drawing/2014/main" id="{43425DCA-5074-4C59-A1D1-B563CE5D39F2}"/>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a:extLst>
            <a:ext uri="{FF2B5EF4-FFF2-40B4-BE49-F238E27FC236}">
              <a16:creationId xmlns:a16="http://schemas.microsoft.com/office/drawing/2014/main" id="{ECEAFB8C-D953-4360-89FE-22FA5D9F60AC}"/>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a:extLst>
            <a:ext uri="{FF2B5EF4-FFF2-40B4-BE49-F238E27FC236}">
              <a16:creationId xmlns:a16="http://schemas.microsoft.com/office/drawing/2014/main" id="{717BCAF8-0D18-481C-AA72-94E580ACA0D6}"/>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a:extLst>
            <a:ext uri="{FF2B5EF4-FFF2-40B4-BE49-F238E27FC236}">
              <a16:creationId xmlns:a16="http://schemas.microsoft.com/office/drawing/2014/main" id="{37FB4D08-85FE-473B-8377-F835C4BA3640}"/>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a:extLst>
            <a:ext uri="{FF2B5EF4-FFF2-40B4-BE49-F238E27FC236}">
              <a16:creationId xmlns:a16="http://schemas.microsoft.com/office/drawing/2014/main" id="{034C514A-E084-4687-A501-157BDD6B5E3F}"/>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a:extLst>
            <a:ext uri="{FF2B5EF4-FFF2-40B4-BE49-F238E27FC236}">
              <a16:creationId xmlns:a16="http://schemas.microsoft.com/office/drawing/2014/main" id="{2029B859-FB26-4EA3-B4E8-9B31D7BCBB76}"/>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a:extLst>
            <a:ext uri="{FF2B5EF4-FFF2-40B4-BE49-F238E27FC236}">
              <a16:creationId xmlns:a16="http://schemas.microsoft.com/office/drawing/2014/main" id="{2328B598-CAD4-437D-ACC7-5EB4350CE72A}"/>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a:extLst>
            <a:ext uri="{FF2B5EF4-FFF2-40B4-BE49-F238E27FC236}">
              <a16:creationId xmlns:a16="http://schemas.microsoft.com/office/drawing/2014/main" id="{C2C0B468-4D68-4F54-B925-71A3938FD963}"/>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a:extLst>
            <a:ext uri="{FF2B5EF4-FFF2-40B4-BE49-F238E27FC236}">
              <a16:creationId xmlns:a16="http://schemas.microsoft.com/office/drawing/2014/main" id="{66485468-C5DE-46E4-9A0E-68CE16E8E83D}"/>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有形固定資産</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減価</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償却率は類似団体や全国平均、香川県平均より高い水準にあり、老朽化した資産が多いといえる。令和元年度に策定した集中改革プランにおいて、高度の危険性や老朽化等により住民生活に必要が認められない施設については、廃止・除却を進めるという方針を掲げ、老朽化した施設の廃止・除却を進め</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ており、</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有形固定資産</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減価</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償却率</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の改善に向けて取り組んでいる最中である</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05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7" name="テキスト ボックス 56">
          <a:extLst>
            <a:ext uri="{FF2B5EF4-FFF2-40B4-BE49-F238E27FC236}">
              <a16:creationId xmlns:a16="http://schemas.microsoft.com/office/drawing/2014/main" id="{730F29D8-C779-4117-A111-998F6E27FEC4}"/>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a:extLst>
            <a:ext uri="{FF2B5EF4-FFF2-40B4-BE49-F238E27FC236}">
              <a16:creationId xmlns:a16="http://schemas.microsoft.com/office/drawing/2014/main" id="{7CBE7F0E-4AFC-4676-A3E2-770B76EF672D}"/>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9" name="テキスト ボックス 58">
          <a:extLst>
            <a:ext uri="{FF2B5EF4-FFF2-40B4-BE49-F238E27FC236}">
              <a16:creationId xmlns:a16="http://schemas.microsoft.com/office/drawing/2014/main" id="{714BB3F2-A8B5-4C81-94D6-B58745D925B0}"/>
            </a:ext>
          </a:extLst>
        </xdr:cNvPr>
        <xdr:cNvSpPr txBox="1"/>
      </xdr:nvSpPr>
      <xdr:spPr>
        <a:xfrm>
          <a:off x="795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0" name="直線コネクタ 59">
          <a:extLst>
            <a:ext uri="{FF2B5EF4-FFF2-40B4-BE49-F238E27FC236}">
              <a16:creationId xmlns:a16="http://schemas.microsoft.com/office/drawing/2014/main" id="{D4D4CB2D-7671-4370-890A-D63117C44E6C}"/>
            </a:ext>
          </a:extLst>
        </xdr:cNvPr>
        <xdr:cNvCxnSpPr/>
      </xdr:nvCxnSpPr>
      <xdr:spPr>
        <a:xfrm>
          <a:off x="1270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1" name="テキスト ボックス 60">
          <a:extLst>
            <a:ext uri="{FF2B5EF4-FFF2-40B4-BE49-F238E27FC236}">
              <a16:creationId xmlns:a16="http://schemas.microsoft.com/office/drawing/2014/main" id="{649F8ED7-1AC7-4EE8-A450-A178A7A4E6CA}"/>
            </a:ext>
          </a:extLst>
        </xdr:cNvPr>
        <xdr:cNvSpPr txBox="1"/>
      </xdr:nvSpPr>
      <xdr:spPr>
        <a:xfrm>
          <a:off x="847106" y="593824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2" name="直線コネクタ 61">
          <a:extLst>
            <a:ext uri="{FF2B5EF4-FFF2-40B4-BE49-F238E27FC236}">
              <a16:creationId xmlns:a16="http://schemas.microsoft.com/office/drawing/2014/main" id="{D8271403-C069-471B-BD3C-9B9B25CA7479}"/>
            </a:ext>
          </a:extLst>
        </xdr:cNvPr>
        <xdr:cNvCxnSpPr/>
      </xdr:nvCxnSpPr>
      <xdr:spPr>
        <a:xfrm>
          <a:off x="1270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3" name="テキスト ボックス 62">
          <a:extLst>
            <a:ext uri="{FF2B5EF4-FFF2-40B4-BE49-F238E27FC236}">
              <a16:creationId xmlns:a16="http://schemas.microsoft.com/office/drawing/2014/main" id="{B2FB04DE-CFB2-4C85-8E9B-EA920202040C}"/>
            </a:ext>
          </a:extLst>
        </xdr:cNvPr>
        <xdr:cNvSpPr txBox="1"/>
      </xdr:nvSpPr>
      <xdr:spPr>
        <a:xfrm>
          <a:off x="847106" y="56298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4" name="直線コネクタ 63">
          <a:extLst>
            <a:ext uri="{FF2B5EF4-FFF2-40B4-BE49-F238E27FC236}">
              <a16:creationId xmlns:a16="http://schemas.microsoft.com/office/drawing/2014/main" id="{C8934A07-6682-45B3-ADB5-EB140FF36432}"/>
            </a:ext>
          </a:extLst>
        </xdr:cNvPr>
        <xdr:cNvCxnSpPr/>
      </xdr:nvCxnSpPr>
      <xdr:spPr>
        <a:xfrm>
          <a:off x="1270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5" name="テキスト ボックス 64">
          <a:extLst>
            <a:ext uri="{FF2B5EF4-FFF2-40B4-BE49-F238E27FC236}">
              <a16:creationId xmlns:a16="http://schemas.microsoft.com/office/drawing/2014/main" id="{C935C861-6387-465E-8FA3-6817B9D44BA8}"/>
            </a:ext>
          </a:extLst>
        </xdr:cNvPr>
        <xdr:cNvSpPr txBox="1"/>
      </xdr:nvSpPr>
      <xdr:spPr>
        <a:xfrm>
          <a:off x="847106" y="53213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6" name="直線コネクタ 65">
          <a:extLst>
            <a:ext uri="{FF2B5EF4-FFF2-40B4-BE49-F238E27FC236}">
              <a16:creationId xmlns:a16="http://schemas.microsoft.com/office/drawing/2014/main" id="{9C2610B8-3D43-49CB-9BE5-FA2EBF7B99CC}"/>
            </a:ext>
          </a:extLst>
        </xdr:cNvPr>
        <xdr:cNvCxnSpPr/>
      </xdr:nvCxnSpPr>
      <xdr:spPr>
        <a:xfrm>
          <a:off x="1270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7" name="テキスト ボックス 66">
          <a:extLst>
            <a:ext uri="{FF2B5EF4-FFF2-40B4-BE49-F238E27FC236}">
              <a16:creationId xmlns:a16="http://schemas.microsoft.com/office/drawing/2014/main" id="{747572B9-D30D-4E89-AC3A-A42E7A668A9B}"/>
            </a:ext>
          </a:extLst>
        </xdr:cNvPr>
        <xdr:cNvSpPr txBox="1"/>
      </xdr:nvSpPr>
      <xdr:spPr>
        <a:xfrm>
          <a:off x="847106" y="50129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8" name="直線コネクタ 67">
          <a:extLst>
            <a:ext uri="{FF2B5EF4-FFF2-40B4-BE49-F238E27FC236}">
              <a16:creationId xmlns:a16="http://schemas.microsoft.com/office/drawing/2014/main" id="{B417B181-994A-4E7F-85B7-F055E283BD4C}"/>
            </a:ext>
          </a:extLst>
        </xdr:cNvPr>
        <xdr:cNvCxnSpPr/>
      </xdr:nvCxnSpPr>
      <xdr:spPr>
        <a:xfrm>
          <a:off x="1270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9" name="テキスト ボックス 68">
          <a:extLst>
            <a:ext uri="{FF2B5EF4-FFF2-40B4-BE49-F238E27FC236}">
              <a16:creationId xmlns:a16="http://schemas.microsoft.com/office/drawing/2014/main" id="{686690DE-1B1A-4A9B-AAE8-3C796AFEB586}"/>
            </a:ext>
          </a:extLst>
        </xdr:cNvPr>
        <xdr:cNvSpPr txBox="1"/>
      </xdr:nvSpPr>
      <xdr:spPr>
        <a:xfrm>
          <a:off x="8471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0" name="直線コネクタ 69">
          <a:extLst>
            <a:ext uri="{FF2B5EF4-FFF2-40B4-BE49-F238E27FC236}">
              <a16:creationId xmlns:a16="http://schemas.microsoft.com/office/drawing/2014/main" id="{3A1C4BA2-417A-4250-A576-DF224E629840}"/>
            </a:ext>
          </a:extLst>
        </xdr:cNvPr>
        <xdr:cNvCxnSpPr/>
      </xdr:nvCxnSpPr>
      <xdr:spPr>
        <a:xfrm>
          <a:off x="1270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1" name="テキスト ボックス 70">
          <a:extLst>
            <a:ext uri="{FF2B5EF4-FFF2-40B4-BE49-F238E27FC236}">
              <a16:creationId xmlns:a16="http://schemas.microsoft.com/office/drawing/2014/main" id="{E4D0D5AB-9363-44FA-A35E-64C70008135C}"/>
            </a:ext>
          </a:extLst>
        </xdr:cNvPr>
        <xdr:cNvSpPr txBox="1"/>
      </xdr:nvSpPr>
      <xdr:spPr>
        <a:xfrm>
          <a:off x="847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0E6E33D9-6044-401F-9D8A-090CA8DC9B29}"/>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a:extLst>
            <a:ext uri="{FF2B5EF4-FFF2-40B4-BE49-F238E27FC236}">
              <a16:creationId xmlns:a16="http://schemas.microsoft.com/office/drawing/2014/main" id="{DA3FD244-7DEA-447B-821C-F8126B509B7A}"/>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15B6AADF-337D-486A-A945-DF32BCFB519E}"/>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132715</xdr:rowOff>
    </xdr:from>
    <xdr:to>
      <xdr:col>23</xdr:col>
      <xdr:colOff>85090</xdr:colOff>
      <xdr:row>34</xdr:row>
      <xdr:rowOff>30026</xdr:rowOff>
    </xdr:to>
    <xdr:cxnSp macro="">
      <xdr:nvCxnSpPr>
        <xdr:cNvPr id="75" name="直線コネクタ 74">
          <a:extLst>
            <a:ext uri="{FF2B5EF4-FFF2-40B4-BE49-F238E27FC236}">
              <a16:creationId xmlns:a16="http://schemas.microsoft.com/office/drawing/2014/main" id="{E5718A20-13DF-441C-9F5A-6A61072E597D}"/>
            </a:ext>
          </a:extLst>
        </xdr:cNvPr>
        <xdr:cNvCxnSpPr/>
      </xdr:nvCxnSpPr>
      <xdr:spPr>
        <a:xfrm flipV="1">
          <a:off x="4760595" y="4418965"/>
          <a:ext cx="1270" cy="1440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33853</xdr:rowOff>
    </xdr:from>
    <xdr:ext cx="405111" cy="259045"/>
    <xdr:sp macro="" textlink="">
      <xdr:nvSpPr>
        <xdr:cNvPr id="76" name="有形固定資産減価償却率最小値テキスト">
          <a:extLst>
            <a:ext uri="{FF2B5EF4-FFF2-40B4-BE49-F238E27FC236}">
              <a16:creationId xmlns:a16="http://schemas.microsoft.com/office/drawing/2014/main" id="{2B5C6117-1A85-4D39-8649-D79485791F1F}"/>
            </a:ext>
          </a:extLst>
        </xdr:cNvPr>
        <xdr:cNvSpPr txBox="1"/>
      </xdr:nvSpPr>
      <xdr:spPr>
        <a:xfrm>
          <a:off x="4813300" y="5863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30026</xdr:rowOff>
    </xdr:from>
    <xdr:to>
      <xdr:col>23</xdr:col>
      <xdr:colOff>174625</xdr:colOff>
      <xdr:row>34</xdr:row>
      <xdr:rowOff>30026</xdr:rowOff>
    </xdr:to>
    <xdr:cxnSp macro="">
      <xdr:nvCxnSpPr>
        <xdr:cNvPr id="77" name="直線コネクタ 76">
          <a:extLst>
            <a:ext uri="{FF2B5EF4-FFF2-40B4-BE49-F238E27FC236}">
              <a16:creationId xmlns:a16="http://schemas.microsoft.com/office/drawing/2014/main" id="{ECC4962C-7F6E-4651-8137-A055594E49A7}"/>
            </a:ext>
          </a:extLst>
        </xdr:cNvPr>
        <xdr:cNvCxnSpPr/>
      </xdr:nvCxnSpPr>
      <xdr:spPr>
        <a:xfrm>
          <a:off x="4673600" y="5859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79392</xdr:rowOff>
    </xdr:from>
    <xdr:ext cx="405111" cy="259045"/>
    <xdr:sp macro="" textlink="">
      <xdr:nvSpPr>
        <xdr:cNvPr id="78" name="有形固定資産減価償却率最大値テキスト">
          <a:extLst>
            <a:ext uri="{FF2B5EF4-FFF2-40B4-BE49-F238E27FC236}">
              <a16:creationId xmlns:a16="http://schemas.microsoft.com/office/drawing/2014/main" id="{8EBAE9EE-86B2-4249-8312-0F0F94D7792E}"/>
            </a:ext>
          </a:extLst>
        </xdr:cNvPr>
        <xdr:cNvSpPr txBox="1"/>
      </xdr:nvSpPr>
      <xdr:spPr>
        <a:xfrm>
          <a:off x="4813300" y="4194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132715</xdr:rowOff>
    </xdr:from>
    <xdr:to>
      <xdr:col>23</xdr:col>
      <xdr:colOff>174625</xdr:colOff>
      <xdr:row>25</xdr:row>
      <xdr:rowOff>132715</xdr:rowOff>
    </xdr:to>
    <xdr:cxnSp macro="">
      <xdr:nvCxnSpPr>
        <xdr:cNvPr id="79" name="直線コネクタ 78">
          <a:extLst>
            <a:ext uri="{FF2B5EF4-FFF2-40B4-BE49-F238E27FC236}">
              <a16:creationId xmlns:a16="http://schemas.microsoft.com/office/drawing/2014/main" id="{2702E650-EE27-466A-97EA-9323F0150F04}"/>
            </a:ext>
          </a:extLst>
        </xdr:cNvPr>
        <xdr:cNvCxnSpPr/>
      </xdr:nvCxnSpPr>
      <xdr:spPr>
        <a:xfrm>
          <a:off x="4673600" y="4418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53085</xdr:rowOff>
    </xdr:from>
    <xdr:ext cx="405111" cy="259045"/>
    <xdr:sp macro="" textlink="">
      <xdr:nvSpPr>
        <xdr:cNvPr id="80" name="有形固定資産減価償却率平均値テキスト">
          <a:extLst>
            <a:ext uri="{FF2B5EF4-FFF2-40B4-BE49-F238E27FC236}">
              <a16:creationId xmlns:a16="http://schemas.microsoft.com/office/drawing/2014/main" id="{A967BED7-AE2D-47B0-8D51-E2216C168D82}"/>
            </a:ext>
          </a:extLst>
        </xdr:cNvPr>
        <xdr:cNvSpPr txBox="1"/>
      </xdr:nvSpPr>
      <xdr:spPr>
        <a:xfrm>
          <a:off x="4813300" y="50251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74658</xdr:rowOff>
    </xdr:from>
    <xdr:to>
      <xdr:col>23</xdr:col>
      <xdr:colOff>136525</xdr:colOff>
      <xdr:row>30</xdr:row>
      <xdr:rowOff>4808</xdr:rowOff>
    </xdr:to>
    <xdr:sp macro="" textlink="">
      <xdr:nvSpPr>
        <xdr:cNvPr id="81" name="フローチャート: 判断 80">
          <a:extLst>
            <a:ext uri="{FF2B5EF4-FFF2-40B4-BE49-F238E27FC236}">
              <a16:creationId xmlns:a16="http://schemas.microsoft.com/office/drawing/2014/main" id="{8A5A6583-516E-42CC-9CEC-302E0D9AEF12}"/>
            </a:ext>
          </a:extLst>
        </xdr:cNvPr>
        <xdr:cNvSpPr/>
      </xdr:nvSpPr>
      <xdr:spPr>
        <a:xfrm>
          <a:off x="4711700" y="5046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77742</xdr:rowOff>
    </xdr:from>
    <xdr:to>
      <xdr:col>19</xdr:col>
      <xdr:colOff>187325</xdr:colOff>
      <xdr:row>30</xdr:row>
      <xdr:rowOff>7892</xdr:rowOff>
    </xdr:to>
    <xdr:sp macro="" textlink="">
      <xdr:nvSpPr>
        <xdr:cNvPr id="82" name="フローチャート: 判断 81">
          <a:extLst>
            <a:ext uri="{FF2B5EF4-FFF2-40B4-BE49-F238E27FC236}">
              <a16:creationId xmlns:a16="http://schemas.microsoft.com/office/drawing/2014/main" id="{789A8046-CA9D-4CEC-8409-3622572F04C4}"/>
            </a:ext>
          </a:extLst>
        </xdr:cNvPr>
        <xdr:cNvSpPr/>
      </xdr:nvSpPr>
      <xdr:spPr>
        <a:xfrm>
          <a:off x="4000500" y="5049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56152</xdr:rowOff>
    </xdr:from>
    <xdr:to>
      <xdr:col>15</xdr:col>
      <xdr:colOff>187325</xdr:colOff>
      <xdr:row>29</xdr:row>
      <xdr:rowOff>157752</xdr:rowOff>
    </xdr:to>
    <xdr:sp macro="" textlink="">
      <xdr:nvSpPr>
        <xdr:cNvPr id="83" name="フローチャート: 判断 82">
          <a:extLst>
            <a:ext uri="{FF2B5EF4-FFF2-40B4-BE49-F238E27FC236}">
              <a16:creationId xmlns:a16="http://schemas.microsoft.com/office/drawing/2014/main" id="{1C97E19B-C61B-4B8C-8367-D3BA51132E83}"/>
            </a:ext>
          </a:extLst>
        </xdr:cNvPr>
        <xdr:cNvSpPr/>
      </xdr:nvSpPr>
      <xdr:spPr>
        <a:xfrm>
          <a:off x="3238500" y="5028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11702</xdr:rowOff>
    </xdr:from>
    <xdr:to>
      <xdr:col>11</xdr:col>
      <xdr:colOff>187325</xdr:colOff>
      <xdr:row>28</xdr:row>
      <xdr:rowOff>113302</xdr:rowOff>
    </xdr:to>
    <xdr:sp macro="" textlink="">
      <xdr:nvSpPr>
        <xdr:cNvPr id="84" name="フローチャート: 判断 83">
          <a:extLst>
            <a:ext uri="{FF2B5EF4-FFF2-40B4-BE49-F238E27FC236}">
              <a16:creationId xmlns:a16="http://schemas.microsoft.com/office/drawing/2014/main" id="{AEB1B418-A5B2-4FEC-A436-F90EBCAE6914}"/>
            </a:ext>
          </a:extLst>
        </xdr:cNvPr>
        <xdr:cNvSpPr/>
      </xdr:nvSpPr>
      <xdr:spPr>
        <a:xfrm>
          <a:off x="2476500" y="4812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125821</xdr:rowOff>
    </xdr:from>
    <xdr:to>
      <xdr:col>7</xdr:col>
      <xdr:colOff>187325</xdr:colOff>
      <xdr:row>29</xdr:row>
      <xdr:rowOff>55971</xdr:rowOff>
    </xdr:to>
    <xdr:sp macro="" textlink="">
      <xdr:nvSpPr>
        <xdr:cNvPr id="85" name="フローチャート: 判断 84">
          <a:extLst>
            <a:ext uri="{FF2B5EF4-FFF2-40B4-BE49-F238E27FC236}">
              <a16:creationId xmlns:a16="http://schemas.microsoft.com/office/drawing/2014/main" id="{E6462194-9F36-4C28-8000-6FF33BF306EB}"/>
            </a:ext>
          </a:extLst>
        </xdr:cNvPr>
        <xdr:cNvSpPr/>
      </xdr:nvSpPr>
      <xdr:spPr>
        <a:xfrm>
          <a:off x="1714500" y="4926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6D715852-D6EE-48A5-A04B-8FD8CFAA0385}"/>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455B2E0E-32D0-4426-AB4F-B405F6785191}"/>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3DD48FD7-D6A7-4AFB-A0B6-306775F42E3E}"/>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418AEB60-EF06-4CA2-B061-B7DE9AA6670E}"/>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737FABF6-D17B-4080-90EC-85C8B25DC9E2}"/>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35288</xdr:rowOff>
    </xdr:from>
    <xdr:to>
      <xdr:col>19</xdr:col>
      <xdr:colOff>187325</xdr:colOff>
      <xdr:row>32</xdr:row>
      <xdr:rowOff>136888</xdr:rowOff>
    </xdr:to>
    <xdr:sp macro="" textlink="">
      <xdr:nvSpPr>
        <xdr:cNvPr id="91" name="楕円 90">
          <a:extLst>
            <a:ext uri="{FF2B5EF4-FFF2-40B4-BE49-F238E27FC236}">
              <a16:creationId xmlns:a16="http://schemas.microsoft.com/office/drawing/2014/main" id="{9F093DA2-9993-4E56-AB83-A74AA38595CC}"/>
            </a:ext>
          </a:extLst>
        </xdr:cNvPr>
        <xdr:cNvSpPr/>
      </xdr:nvSpPr>
      <xdr:spPr>
        <a:xfrm>
          <a:off x="4000500" y="552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101872</xdr:rowOff>
    </xdr:from>
    <xdr:to>
      <xdr:col>15</xdr:col>
      <xdr:colOff>187325</xdr:colOff>
      <xdr:row>32</xdr:row>
      <xdr:rowOff>32022</xdr:rowOff>
    </xdr:to>
    <xdr:sp macro="" textlink="">
      <xdr:nvSpPr>
        <xdr:cNvPr id="92" name="楕円 91">
          <a:extLst>
            <a:ext uri="{FF2B5EF4-FFF2-40B4-BE49-F238E27FC236}">
              <a16:creationId xmlns:a16="http://schemas.microsoft.com/office/drawing/2014/main" id="{F07AF72D-C76C-485A-AC56-10C44AC6ACD8}"/>
            </a:ext>
          </a:extLst>
        </xdr:cNvPr>
        <xdr:cNvSpPr/>
      </xdr:nvSpPr>
      <xdr:spPr>
        <a:xfrm>
          <a:off x="3238500" y="5416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152672</xdr:rowOff>
    </xdr:from>
    <xdr:to>
      <xdr:col>19</xdr:col>
      <xdr:colOff>136525</xdr:colOff>
      <xdr:row>32</xdr:row>
      <xdr:rowOff>86088</xdr:rowOff>
    </xdr:to>
    <xdr:cxnSp macro="">
      <xdr:nvCxnSpPr>
        <xdr:cNvPr id="93" name="直線コネクタ 92">
          <a:extLst>
            <a:ext uri="{FF2B5EF4-FFF2-40B4-BE49-F238E27FC236}">
              <a16:creationId xmlns:a16="http://schemas.microsoft.com/office/drawing/2014/main" id="{FBD3D557-4275-4F17-90BD-FB4D9754741C}"/>
            </a:ext>
          </a:extLst>
        </xdr:cNvPr>
        <xdr:cNvCxnSpPr/>
      </xdr:nvCxnSpPr>
      <xdr:spPr>
        <a:xfrm>
          <a:off x="3289300" y="5467622"/>
          <a:ext cx="762000" cy="104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117294</xdr:rowOff>
    </xdr:from>
    <xdr:to>
      <xdr:col>11</xdr:col>
      <xdr:colOff>187325</xdr:colOff>
      <xdr:row>32</xdr:row>
      <xdr:rowOff>47444</xdr:rowOff>
    </xdr:to>
    <xdr:sp macro="" textlink="">
      <xdr:nvSpPr>
        <xdr:cNvPr id="94" name="楕円 93">
          <a:extLst>
            <a:ext uri="{FF2B5EF4-FFF2-40B4-BE49-F238E27FC236}">
              <a16:creationId xmlns:a16="http://schemas.microsoft.com/office/drawing/2014/main" id="{FCDBA9CA-F3EE-488A-A680-EFB36AF7D2B4}"/>
            </a:ext>
          </a:extLst>
        </xdr:cNvPr>
        <xdr:cNvSpPr/>
      </xdr:nvSpPr>
      <xdr:spPr>
        <a:xfrm>
          <a:off x="2476500" y="543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152672</xdr:rowOff>
    </xdr:from>
    <xdr:to>
      <xdr:col>15</xdr:col>
      <xdr:colOff>136525</xdr:colOff>
      <xdr:row>31</xdr:row>
      <xdr:rowOff>168094</xdr:rowOff>
    </xdr:to>
    <xdr:cxnSp macro="">
      <xdr:nvCxnSpPr>
        <xdr:cNvPr id="95" name="直線コネクタ 94">
          <a:extLst>
            <a:ext uri="{FF2B5EF4-FFF2-40B4-BE49-F238E27FC236}">
              <a16:creationId xmlns:a16="http://schemas.microsoft.com/office/drawing/2014/main" id="{4C264ED7-07BD-4136-9566-D1D63D755E81}"/>
            </a:ext>
          </a:extLst>
        </xdr:cNvPr>
        <xdr:cNvCxnSpPr/>
      </xdr:nvCxnSpPr>
      <xdr:spPr>
        <a:xfrm flipV="1">
          <a:off x="2527300" y="5467622"/>
          <a:ext cx="762000" cy="15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24419</xdr:rowOff>
    </xdr:from>
    <xdr:ext cx="405111" cy="259045"/>
    <xdr:sp macro="" textlink="">
      <xdr:nvSpPr>
        <xdr:cNvPr id="96" name="n_1aveValue有形固定資産減価償却率">
          <a:extLst>
            <a:ext uri="{FF2B5EF4-FFF2-40B4-BE49-F238E27FC236}">
              <a16:creationId xmlns:a16="http://schemas.microsoft.com/office/drawing/2014/main" id="{FD2789C2-17DA-41FA-877B-C90C17AAA98E}"/>
            </a:ext>
          </a:extLst>
        </xdr:cNvPr>
        <xdr:cNvSpPr txBox="1"/>
      </xdr:nvSpPr>
      <xdr:spPr>
        <a:xfrm>
          <a:off x="3836044" y="4825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2829</xdr:rowOff>
    </xdr:from>
    <xdr:ext cx="405111" cy="259045"/>
    <xdr:sp macro="" textlink="">
      <xdr:nvSpPr>
        <xdr:cNvPr id="97" name="n_2aveValue有形固定資産減価償却率">
          <a:extLst>
            <a:ext uri="{FF2B5EF4-FFF2-40B4-BE49-F238E27FC236}">
              <a16:creationId xmlns:a16="http://schemas.microsoft.com/office/drawing/2014/main" id="{770391C9-D360-47AB-A8B9-C43B26F24F9D}"/>
            </a:ext>
          </a:extLst>
        </xdr:cNvPr>
        <xdr:cNvSpPr txBox="1"/>
      </xdr:nvSpPr>
      <xdr:spPr>
        <a:xfrm>
          <a:off x="3086744" y="4803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129829</xdr:rowOff>
    </xdr:from>
    <xdr:ext cx="405111" cy="259045"/>
    <xdr:sp macro="" textlink="">
      <xdr:nvSpPr>
        <xdr:cNvPr id="98" name="n_3aveValue有形固定資産減価償却率">
          <a:extLst>
            <a:ext uri="{FF2B5EF4-FFF2-40B4-BE49-F238E27FC236}">
              <a16:creationId xmlns:a16="http://schemas.microsoft.com/office/drawing/2014/main" id="{4CAC966C-C5FD-4796-9DC5-9AD18F818586}"/>
            </a:ext>
          </a:extLst>
        </xdr:cNvPr>
        <xdr:cNvSpPr txBox="1"/>
      </xdr:nvSpPr>
      <xdr:spPr>
        <a:xfrm>
          <a:off x="2324744" y="4587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72498</xdr:rowOff>
    </xdr:from>
    <xdr:ext cx="405111" cy="259045"/>
    <xdr:sp macro="" textlink="">
      <xdr:nvSpPr>
        <xdr:cNvPr id="99" name="n_4aveValue有形固定資産減価償却率">
          <a:extLst>
            <a:ext uri="{FF2B5EF4-FFF2-40B4-BE49-F238E27FC236}">
              <a16:creationId xmlns:a16="http://schemas.microsoft.com/office/drawing/2014/main" id="{77FAE012-4F0E-4163-A696-02C769A54C11}"/>
            </a:ext>
          </a:extLst>
        </xdr:cNvPr>
        <xdr:cNvSpPr txBox="1"/>
      </xdr:nvSpPr>
      <xdr:spPr>
        <a:xfrm>
          <a:off x="1562744" y="47016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128015</xdr:rowOff>
    </xdr:from>
    <xdr:ext cx="405111" cy="259045"/>
    <xdr:sp macro="" textlink="">
      <xdr:nvSpPr>
        <xdr:cNvPr id="100" name="n_1mainValue有形固定資産減価償却率">
          <a:extLst>
            <a:ext uri="{FF2B5EF4-FFF2-40B4-BE49-F238E27FC236}">
              <a16:creationId xmlns:a16="http://schemas.microsoft.com/office/drawing/2014/main" id="{22BC9B4E-BCAE-42C0-AABF-168A37648E51}"/>
            </a:ext>
          </a:extLst>
        </xdr:cNvPr>
        <xdr:cNvSpPr txBox="1"/>
      </xdr:nvSpPr>
      <xdr:spPr>
        <a:xfrm>
          <a:off x="3836044" y="5614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23149</xdr:rowOff>
    </xdr:from>
    <xdr:ext cx="405111" cy="259045"/>
    <xdr:sp macro="" textlink="">
      <xdr:nvSpPr>
        <xdr:cNvPr id="101" name="n_2mainValue有形固定資産減価償却率">
          <a:extLst>
            <a:ext uri="{FF2B5EF4-FFF2-40B4-BE49-F238E27FC236}">
              <a16:creationId xmlns:a16="http://schemas.microsoft.com/office/drawing/2014/main" id="{1AD79F5F-2144-47C4-8814-E2119B7B7AC9}"/>
            </a:ext>
          </a:extLst>
        </xdr:cNvPr>
        <xdr:cNvSpPr txBox="1"/>
      </xdr:nvSpPr>
      <xdr:spPr>
        <a:xfrm>
          <a:off x="3086744" y="5509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38571</xdr:rowOff>
    </xdr:from>
    <xdr:ext cx="405111" cy="259045"/>
    <xdr:sp macro="" textlink="">
      <xdr:nvSpPr>
        <xdr:cNvPr id="102" name="n_3mainValue有形固定資産減価償却率">
          <a:extLst>
            <a:ext uri="{FF2B5EF4-FFF2-40B4-BE49-F238E27FC236}">
              <a16:creationId xmlns:a16="http://schemas.microsoft.com/office/drawing/2014/main" id="{234140DB-4B94-4688-813B-397AA1AFA560}"/>
            </a:ext>
          </a:extLst>
        </xdr:cNvPr>
        <xdr:cNvSpPr txBox="1"/>
      </xdr:nvSpPr>
      <xdr:spPr>
        <a:xfrm>
          <a:off x="2324744" y="5524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a:extLst>
            <a:ext uri="{FF2B5EF4-FFF2-40B4-BE49-F238E27FC236}">
              <a16:creationId xmlns:a16="http://schemas.microsoft.com/office/drawing/2014/main" id="{60D1141A-9CC8-4702-80DA-9C363B522902}"/>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a:extLst>
            <a:ext uri="{FF2B5EF4-FFF2-40B4-BE49-F238E27FC236}">
              <a16:creationId xmlns:a16="http://schemas.microsoft.com/office/drawing/2014/main" id="{47D13A7D-BA0D-46C7-9C96-CDE08CF8C60D}"/>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a:extLst>
            <a:ext uri="{FF2B5EF4-FFF2-40B4-BE49-F238E27FC236}">
              <a16:creationId xmlns:a16="http://schemas.microsoft.com/office/drawing/2014/main" id="{BED13C10-C6C5-44DD-8B48-B0A121999EA6}"/>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[ 534.2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a:extLst>
            <a:ext uri="{FF2B5EF4-FFF2-40B4-BE49-F238E27FC236}">
              <a16:creationId xmlns:a16="http://schemas.microsoft.com/office/drawing/2014/main" id="{A7E618A1-1D7F-469A-A29E-99FAA3119880}"/>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a:extLst>
            <a:ext uri="{FF2B5EF4-FFF2-40B4-BE49-F238E27FC236}">
              <a16:creationId xmlns:a16="http://schemas.microsoft.com/office/drawing/2014/main" id="{2D302E74-CE80-4A86-A841-9F28D3BB59C1}"/>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a:extLst>
            <a:ext uri="{FF2B5EF4-FFF2-40B4-BE49-F238E27FC236}">
              <a16:creationId xmlns:a16="http://schemas.microsoft.com/office/drawing/2014/main" id="{A7FC61E0-A41B-48B0-85C9-ED02E681C522}"/>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a:extLst>
            <a:ext uri="{FF2B5EF4-FFF2-40B4-BE49-F238E27FC236}">
              <a16:creationId xmlns:a16="http://schemas.microsoft.com/office/drawing/2014/main" id="{93522014-07BB-4DA3-AE8F-C662786DE0C0}"/>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a:extLst>
            <a:ext uri="{FF2B5EF4-FFF2-40B4-BE49-F238E27FC236}">
              <a16:creationId xmlns:a16="http://schemas.microsoft.com/office/drawing/2014/main" id="{6EFE0D26-C1FF-4EFC-8C3A-119401420195}"/>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a:extLst>
            <a:ext uri="{FF2B5EF4-FFF2-40B4-BE49-F238E27FC236}">
              <a16:creationId xmlns:a16="http://schemas.microsoft.com/office/drawing/2014/main" id="{9CA87678-D4FF-4121-91E8-5EE0CF32C2B0}"/>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a:extLst>
            <a:ext uri="{FF2B5EF4-FFF2-40B4-BE49-F238E27FC236}">
              <a16:creationId xmlns:a16="http://schemas.microsoft.com/office/drawing/2014/main" id="{A118E993-48CE-40F7-9443-6CED1D33DB35}"/>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a:extLst>
            <a:ext uri="{FF2B5EF4-FFF2-40B4-BE49-F238E27FC236}">
              <a16:creationId xmlns:a16="http://schemas.microsoft.com/office/drawing/2014/main" id="{7CFF96BE-75BA-4D19-91E7-01A8F3249374}"/>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a:extLst>
            <a:ext uri="{FF2B5EF4-FFF2-40B4-BE49-F238E27FC236}">
              <a16:creationId xmlns:a16="http://schemas.microsoft.com/office/drawing/2014/main" id="{1EC5C4F5-7F49-4DE6-BD52-F1F4EAE3576D}"/>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a:extLst>
            <a:ext uri="{FF2B5EF4-FFF2-40B4-BE49-F238E27FC236}">
              <a16:creationId xmlns:a16="http://schemas.microsoft.com/office/drawing/2014/main" id="{D4AD4816-6D2D-4051-BC0C-3998C539F3F7}"/>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債務償還比率は類似団体平均を</a:t>
          </a:r>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わずかに</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上回っているが、</a:t>
          </a:r>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全国平均及び</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香川県平均</a:t>
          </a:r>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より</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下回っている状況である。分子にあたる将来負担額については、</a:t>
          </a:r>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し尿処理施設の大規模改修</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や</a:t>
          </a:r>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一部事務組合が管理する</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消防庁舎</a:t>
          </a:r>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建設時の町債</a:t>
          </a:r>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等</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の償還が始まったことから減少傾向にある</a:t>
          </a:r>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。また、分母にあた</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る経常一般財源</a:t>
          </a:r>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等</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に</a:t>
          </a:r>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関し</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、集中改革プランに基づ</a:t>
          </a:r>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く</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職員数の削減等</a:t>
          </a:r>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により</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経常経費</a:t>
          </a:r>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は</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縮減</a:t>
          </a:r>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しており、引き続き債務償還比率の維持・改善に向けて取り組んでいく</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lang="ja-JP" altLang="ja-JP" sz="105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57</xdr:col>
      <xdr:colOff>111125</xdr:colOff>
      <xdr:row>23</xdr:row>
      <xdr:rowOff>47625</xdr:rowOff>
    </xdr:from>
    <xdr:ext cx="349839" cy="225703"/>
    <xdr:sp macro="" textlink="">
      <xdr:nvSpPr>
        <xdr:cNvPr id="116" name="テキスト ボックス 115">
          <a:extLst>
            <a:ext uri="{FF2B5EF4-FFF2-40B4-BE49-F238E27FC236}">
              <a16:creationId xmlns:a16="http://schemas.microsoft.com/office/drawing/2014/main" id="{2167693B-C895-4201-936F-6851AB77ED49}"/>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a:extLst>
            <a:ext uri="{FF2B5EF4-FFF2-40B4-BE49-F238E27FC236}">
              <a16:creationId xmlns:a16="http://schemas.microsoft.com/office/drawing/2014/main" id="{24FDCA67-67C7-4DFA-A375-BA558A162236}"/>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a:extLst>
            <a:ext uri="{FF2B5EF4-FFF2-40B4-BE49-F238E27FC236}">
              <a16:creationId xmlns:a16="http://schemas.microsoft.com/office/drawing/2014/main" id="{529ECB51-B004-462B-9BFC-D219D3D6F887}"/>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9" name="直線コネクタ 118">
          <a:extLst>
            <a:ext uri="{FF2B5EF4-FFF2-40B4-BE49-F238E27FC236}">
              <a16:creationId xmlns:a16="http://schemas.microsoft.com/office/drawing/2014/main" id="{B0369912-0AE2-4B40-B0F3-6076807B79B3}"/>
            </a:ext>
          </a:extLst>
        </xdr:cNvPr>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0" name="テキスト ボックス 119">
          <a:extLst>
            <a:ext uri="{FF2B5EF4-FFF2-40B4-BE49-F238E27FC236}">
              <a16:creationId xmlns:a16="http://schemas.microsoft.com/office/drawing/2014/main" id="{DE20F797-5B90-4260-BC45-BC6ECA53346D}"/>
            </a:ext>
          </a:extLst>
        </xdr:cNvPr>
        <xdr:cNvSpPr txBox="1"/>
      </xdr:nvSpPr>
      <xdr:spPr>
        <a:xfrm>
          <a:off x="10756676" y="58868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1" name="直線コネクタ 120">
          <a:extLst>
            <a:ext uri="{FF2B5EF4-FFF2-40B4-BE49-F238E27FC236}">
              <a16:creationId xmlns:a16="http://schemas.microsoft.com/office/drawing/2014/main" id="{CF2E42E7-E5EE-456F-9968-6F1D8A6AAA24}"/>
            </a:ext>
          </a:extLst>
        </xdr:cNvPr>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2" name="テキスト ボックス 121">
          <a:extLst>
            <a:ext uri="{FF2B5EF4-FFF2-40B4-BE49-F238E27FC236}">
              <a16:creationId xmlns:a16="http://schemas.microsoft.com/office/drawing/2014/main" id="{7D15170D-0ECE-4E1E-A652-A3CC2E2904A8}"/>
            </a:ext>
          </a:extLst>
        </xdr:cNvPr>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3" name="直線コネクタ 122">
          <a:extLst>
            <a:ext uri="{FF2B5EF4-FFF2-40B4-BE49-F238E27FC236}">
              <a16:creationId xmlns:a16="http://schemas.microsoft.com/office/drawing/2014/main" id="{4F5DB578-1688-4EB8-95F1-7EBBCBBA8E64}"/>
            </a:ext>
          </a:extLst>
        </xdr:cNvPr>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4" name="テキスト ボックス 123">
          <a:extLst>
            <a:ext uri="{FF2B5EF4-FFF2-40B4-BE49-F238E27FC236}">
              <a16:creationId xmlns:a16="http://schemas.microsoft.com/office/drawing/2014/main" id="{39631393-24C9-484C-B264-26E74D659FF4}"/>
            </a:ext>
          </a:extLst>
        </xdr:cNvPr>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5" name="直線コネクタ 124">
          <a:extLst>
            <a:ext uri="{FF2B5EF4-FFF2-40B4-BE49-F238E27FC236}">
              <a16:creationId xmlns:a16="http://schemas.microsoft.com/office/drawing/2014/main" id="{4B32116A-E730-4166-963F-D2FA651D67DE}"/>
            </a:ext>
          </a:extLst>
        </xdr:cNvPr>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6" name="テキスト ボックス 125">
          <a:extLst>
            <a:ext uri="{FF2B5EF4-FFF2-40B4-BE49-F238E27FC236}">
              <a16:creationId xmlns:a16="http://schemas.microsoft.com/office/drawing/2014/main" id="{C34DA49F-D46B-4813-A2FC-9E5C190E2722}"/>
            </a:ext>
          </a:extLst>
        </xdr:cNvPr>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7" name="直線コネクタ 126">
          <a:extLst>
            <a:ext uri="{FF2B5EF4-FFF2-40B4-BE49-F238E27FC236}">
              <a16:creationId xmlns:a16="http://schemas.microsoft.com/office/drawing/2014/main" id="{D6902B6A-1B2A-480E-8D12-C862810B2284}"/>
            </a:ext>
          </a:extLst>
        </xdr:cNvPr>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8" name="テキスト ボックス 127">
          <a:extLst>
            <a:ext uri="{FF2B5EF4-FFF2-40B4-BE49-F238E27FC236}">
              <a16:creationId xmlns:a16="http://schemas.microsoft.com/office/drawing/2014/main" id="{383EAC9D-D493-4DF7-8B9C-3BDA9387A6C9}"/>
            </a:ext>
          </a:extLst>
        </xdr:cNvPr>
        <xdr:cNvSpPr txBox="1"/>
      </xdr:nvSpPr>
      <xdr:spPr>
        <a:xfrm>
          <a:off x="10931403" y="4447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a:extLst>
            <a:ext uri="{FF2B5EF4-FFF2-40B4-BE49-F238E27FC236}">
              <a16:creationId xmlns:a16="http://schemas.microsoft.com/office/drawing/2014/main" id="{2732806A-1954-4651-94FB-CD2D57DA48D0}"/>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a:extLst>
            <a:ext uri="{FF2B5EF4-FFF2-40B4-BE49-F238E27FC236}">
              <a16:creationId xmlns:a16="http://schemas.microsoft.com/office/drawing/2014/main" id="{8CA83BB7-0364-4F28-A601-59B8B2840012}"/>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96647</xdr:rowOff>
    </xdr:to>
    <xdr:cxnSp macro="">
      <xdr:nvCxnSpPr>
        <xdr:cNvPr id="131" name="直線コネクタ 130">
          <a:extLst>
            <a:ext uri="{FF2B5EF4-FFF2-40B4-BE49-F238E27FC236}">
              <a16:creationId xmlns:a16="http://schemas.microsoft.com/office/drawing/2014/main" id="{E46178B4-16F0-4DCE-A0C2-40D8033954A3}"/>
            </a:ext>
          </a:extLst>
        </xdr:cNvPr>
        <xdr:cNvCxnSpPr/>
      </xdr:nvCxnSpPr>
      <xdr:spPr>
        <a:xfrm flipV="1">
          <a:off x="14793595" y="4541308"/>
          <a:ext cx="1269" cy="1384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100474</xdr:rowOff>
    </xdr:from>
    <xdr:ext cx="560923" cy="259045"/>
    <xdr:sp macro="" textlink="">
      <xdr:nvSpPr>
        <xdr:cNvPr id="132" name="債務償還比率最小値テキスト">
          <a:extLst>
            <a:ext uri="{FF2B5EF4-FFF2-40B4-BE49-F238E27FC236}">
              <a16:creationId xmlns:a16="http://schemas.microsoft.com/office/drawing/2014/main" id="{273079FA-9390-4787-AD3F-532E8FB20272}"/>
            </a:ext>
          </a:extLst>
        </xdr:cNvPr>
        <xdr:cNvSpPr txBox="1"/>
      </xdr:nvSpPr>
      <xdr:spPr>
        <a:xfrm>
          <a:off x="14846300" y="592977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96647</xdr:rowOff>
    </xdr:from>
    <xdr:to>
      <xdr:col>76</xdr:col>
      <xdr:colOff>111125</xdr:colOff>
      <xdr:row>34</xdr:row>
      <xdr:rowOff>96647</xdr:rowOff>
    </xdr:to>
    <xdr:cxnSp macro="">
      <xdr:nvCxnSpPr>
        <xdr:cNvPr id="133" name="直線コネクタ 132">
          <a:extLst>
            <a:ext uri="{FF2B5EF4-FFF2-40B4-BE49-F238E27FC236}">
              <a16:creationId xmlns:a16="http://schemas.microsoft.com/office/drawing/2014/main" id="{1FC14B6D-30C1-435B-BAB6-D1F7E00FD086}"/>
            </a:ext>
          </a:extLst>
        </xdr:cNvPr>
        <xdr:cNvCxnSpPr/>
      </xdr:nvCxnSpPr>
      <xdr:spPr>
        <a:xfrm>
          <a:off x="14706600" y="5925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4" name="債務償還比率最大値テキスト">
          <a:extLst>
            <a:ext uri="{FF2B5EF4-FFF2-40B4-BE49-F238E27FC236}">
              <a16:creationId xmlns:a16="http://schemas.microsoft.com/office/drawing/2014/main" id="{A2F873DF-D35B-487D-BEC5-876AC9C5E38D}"/>
            </a:ext>
          </a:extLst>
        </xdr:cNvPr>
        <xdr:cNvSpPr txBox="1"/>
      </xdr:nvSpPr>
      <xdr:spPr>
        <a:xfrm>
          <a:off x="14846300" y="4316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5" name="直線コネクタ 134">
          <a:extLst>
            <a:ext uri="{FF2B5EF4-FFF2-40B4-BE49-F238E27FC236}">
              <a16:creationId xmlns:a16="http://schemas.microsoft.com/office/drawing/2014/main" id="{CCBFF5F6-398F-4BE0-91CC-CFDAC6D63724}"/>
            </a:ext>
          </a:extLst>
        </xdr:cNvPr>
        <xdr:cNvCxnSpPr/>
      </xdr:nvCxnSpPr>
      <xdr:spPr>
        <a:xfrm>
          <a:off x="14706600" y="454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165886</xdr:rowOff>
    </xdr:from>
    <xdr:ext cx="469744" cy="259045"/>
    <xdr:sp macro="" textlink="">
      <xdr:nvSpPr>
        <xdr:cNvPr id="136" name="債務償還比率平均値テキスト">
          <a:extLst>
            <a:ext uri="{FF2B5EF4-FFF2-40B4-BE49-F238E27FC236}">
              <a16:creationId xmlns:a16="http://schemas.microsoft.com/office/drawing/2014/main" id="{96D63A69-DB84-4CBF-B7B4-BFAC304457DC}"/>
            </a:ext>
          </a:extLst>
        </xdr:cNvPr>
        <xdr:cNvSpPr txBox="1"/>
      </xdr:nvSpPr>
      <xdr:spPr>
        <a:xfrm>
          <a:off x="14846300" y="49664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143009</xdr:rowOff>
    </xdr:from>
    <xdr:to>
      <xdr:col>76</xdr:col>
      <xdr:colOff>73025</xdr:colOff>
      <xdr:row>30</xdr:row>
      <xdr:rowOff>73159</xdr:rowOff>
    </xdr:to>
    <xdr:sp macro="" textlink="">
      <xdr:nvSpPr>
        <xdr:cNvPr id="137" name="フローチャート: 判断 136">
          <a:extLst>
            <a:ext uri="{FF2B5EF4-FFF2-40B4-BE49-F238E27FC236}">
              <a16:creationId xmlns:a16="http://schemas.microsoft.com/office/drawing/2014/main" id="{5C0CEBB6-E009-439D-BB81-3D4CDFF014C1}"/>
            </a:ext>
          </a:extLst>
        </xdr:cNvPr>
        <xdr:cNvSpPr/>
      </xdr:nvSpPr>
      <xdr:spPr>
        <a:xfrm>
          <a:off x="14744700" y="5115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70563</xdr:rowOff>
    </xdr:from>
    <xdr:to>
      <xdr:col>72</xdr:col>
      <xdr:colOff>123825</xdr:colOff>
      <xdr:row>30</xdr:row>
      <xdr:rowOff>713</xdr:rowOff>
    </xdr:to>
    <xdr:sp macro="" textlink="">
      <xdr:nvSpPr>
        <xdr:cNvPr id="138" name="フローチャート: 判断 137">
          <a:extLst>
            <a:ext uri="{FF2B5EF4-FFF2-40B4-BE49-F238E27FC236}">
              <a16:creationId xmlns:a16="http://schemas.microsoft.com/office/drawing/2014/main" id="{5A38D13A-C568-4FF1-A8AC-F2FFA62C3714}"/>
            </a:ext>
          </a:extLst>
        </xdr:cNvPr>
        <xdr:cNvSpPr/>
      </xdr:nvSpPr>
      <xdr:spPr>
        <a:xfrm>
          <a:off x="14033500" y="5042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60847</xdr:rowOff>
    </xdr:from>
    <xdr:to>
      <xdr:col>68</xdr:col>
      <xdr:colOff>123825</xdr:colOff>
      <xdr:row>29</xdr:row>
      <xdr:rowOff>162447</xdr:rowOff>
    </xdr:to>
    <xdr:sp macro="" textlink="">
      <xdr:nvSpPr>
        <xdr:cNvPr id="139" name="フローチャート: 判断 138">
          <a:extLst>
            <a:ext uri="{FF2B5EF4-FFF2-40B4-BE49-F238E27FC236}">
              <a16:creationId xmlns:a16="http://schemas.microsoft.com/office/drawing/2014/main" id="{8C24D0A7-8771-4F3B-95D8-F0947ADA9414}"/>
            </a:ext>
          </a:extLst>
        </xdr:cNvPr>
        <xdr:cNvSpPr/>
      </xdr:nvSpPr>
      <xdr:spPr>
        <a:xfrm>
          <a:off x="13271500" y="5032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49932</xdr:rowOff>
    </xdr:from>
    <xdr:to>
      <xdr:col>64</xdr:col>
      <xdr:colOff>123825</xdr:colOff>
      <xdr:row>29</xdr:row>
      <xdr:rowOff>151532</xdr:rowOff>
    </xdr:to>
    <xdr:sp macro="" textlink="">
      <xdr:nvSpPr>
        <xdr:cNvPr id="140" name="フローチャート: 判断 139">
          <a:extLst>
            <a:ext uri="{FF2B5EF4-FFF2-40B4-BE49-F238E27FC236}">
              <a16:creationId xmlns:a16="http://schemas.microsoft.com/office/drawing/2014/main" id="{4325C302-4643-4C8D-AE32-0076695783B1}"/>
            </a:ext>
          </a:extLst>
        </xdr:cNvPr>
        <xdr:cNvSpPr/>
      </xdr:nvSpPr>
      <xdr:spPr>
        <a:xfrm>
          <a:off x="12509500" y="5021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104147</xdr:rowOff>
    </xdr:from>
    <xdr:to>
      <xdr:col>60</xdr:col>
      <xdr:colOff>123825</xdr:colOff>
      <xdr:row>30</xdr:row>
      <xdr:rowOff>34297</xdr:rowOff>
    </xdr:to>
    <xdr:sp macro="" textlink="">
      <xdr:nvSpPr>
        <xdr:cNvPr id="141" name="フローチャート: 判断 140">
          <a:extLst>
            <a:ext uri="{FF2B5EF4-FFF2-40B4-BE49-F238E27FC236}">
              <a16:creationId xmlns:a16="http://schemas.microsoft.com/office/drawing/2014/main" id="{BC26B249-FED9-41A2-BE1F-CA95BA87F2CD}"/>
            </a:ext>
          </a:extLst>
        </xdr:cNvPr>
        <xdr:cNvSpPr/>
      </xdr:nvSpPr>
      <xdr:spPr>
        <a:xfrm>
          <a:off x="11747500" y="507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3D90A8CC-00B0-49F7-B99F-0D87160EE13E}"/>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106A7B2F-1102-42A4-9389-A35189FF6002}"/>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D64780F1-96A8-458E-B44A-8C2AF82CBD7C}"/>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D6170353-1386-4C09-B2BD-345615B95697}"/>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32571CED-54A9-4D55-A57F-81C8FB4223AB}"/>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159202</xdr:rowOff>
    </xdr:from>
    <xdr:to>
      <xdr:col>76</xdr:col>
      <xdr:colOff>73025</xdr:colOff>
      <xdr:row>30</xdr:row>
      <xdr:rowOff>89352</xdr:rowOff>
    </xdr:to>
    <xdr:sp macro="" textlink="">
      <xdr:nvSpPr>
        <xdr:cNvPr id="147" name="楕円 146">
          <a:extLst>
            <a:ext uri="{FF2B5EF4-FFF2-40B4-BE49-F238E27FC236}">
              <a16:creationId xmlns:a16="http://schemas.microsoft.com/office/drawing/2014/main" id="{44FF678F-634E-42A0-8AAC-A018598E5FE8}"/>
            </a:ext>
          </a:extLst>
        </xdr:cNvPr>
        <xdr:cNvSpPr/>
      </xdr:nvSpPr>
      <xdr:spPr>
        <a:xfrm>
          <a:off x="14744700" y="5131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137629</xdr:rowOff>
    </xdr:from>
    <xdr:ext cx="469744" cy="259045"/>
    <xdr:sp macro="" textlink="">
      <xdr:nvSpPr>
        <xdr:cNvPr id="148" name="債務償還比率該当値テキスト">
          <a:extLst>
            <a:ext uri="{FF2B5EF4-FFF2-40B4-BE49-F238E27FC236}">
              <a16:creationId xmlns:a16="http://schemas.microsoft.com/office/drawing/2014/main" id="{A2075706-FC73-4C5F-AAB3-FDB804301D4C}"/>
            </a:ext>
          </a:extLst>
        </xdr:cNvPr>
        <xdr:cNvSpPr txBox="1"/>
      </xdr:nvSpPr>
      <xdr:spPr>
        <a:xfrm>
          <a:off x="14846300" y="5109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133124</xdr:rowOff>
    </xdr:from>
    <xdr:to>
      <xdr:col>72</xdr:col>
      <xdr:colOff>123825</xdr:colOff>
      <xdr:row>31</xdr:row>
      <xdr:rowOff>63274</xdr:rowOff>
    </xdr:to>
    <xdr:sp macro="" textlink="">
      <xdr:nvSpPr>
        <xdr:cNvPr id="149" name="楕円 148">
          <a:extLst>
            <a:ext uri="{FF2B5EF4-FFF2-40B4-BE49-F238E27FC236}">
              <a16:creationId xmlns:a16="http://schemas.microsoft.com/office/drawing/2014/main" id="{B0CEEA69-E400-4F32-8B07-0DD7A85EDD81}"/>
            </a:ext>
          </a:extLst>
        </xdr:cNvPr>
        <xdr:cNvSpPr/>
      </xdr:nvSpPr>
      <xdr:spPr>
        <a:xfrm>
          <a:off x="14033500" y="5276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38552</xdr:rowOff>
    </xdr:from>
    <xdr:to>
      <xdr:col>76</xdr:col>
      <xdr:colOff>22225</xdr:colOff>
      <xdr:row>31</xdr:row>
      <xdr:rowOff>12474</xdr:rowOff>
    </xdr:to>
    <xdr:cxnSp macro="">
      <xdr:nvCxnSpPr>
        <xdr:cNvPr id="150" name="直線コネクタ 149">
          <a:extLst>
            <a:ext uri="{FF2B5EF4-FFF2-40B4-BE49-F238E27FC236}">
              <a16:creationId xmlns:a16="http://schemas.microsoft.com/office/drawing/2014/main" id="{46D32EDC-5D8B-4D9F-809B-2D305104E3BE}"/>
            </a:ext>
          </a:extLst>
        </xdr:cNvPr>
        <xdr:cNvCxnSpPr/>
      </xdr:nvCxnSpPr>
      <xdr:spPr>
        <a:xfrm flipV="1">
          <a:off x="14084300" y="5182052"/>
          <a:ext cx="711200" cy="145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151955</xdr:rowOff>
    </xdr:from>
    <xdr:to>
      <xdr:col>68</xdr:col>
      <xdr:colOff>123825</xdr:colOff>
      <xdr:row>31</xdr:row>
      <xdr:rowOff>82105</xdr:rowOff>
    </xdr:to>
    <xdr:sp macro="" textlink="">
      <xdr:nvSpPr>
        <xdr:cNvPr id="151" name="楕円 150">
          <a:extLst>
            <a:ext uri="{FF2B5EF4-FFF2-40B4-BE49-F238E27FC236}">
              <a16:creationId xmlns:a16="http://schemas.microsoft.com/office/drawing/2014/main" id="{D903F4AF-3E0F-476C-AC27-ED67FBF1A32F}"/>
            </a:ext>
          </a:extLst>
        </xdr:cNvPr>
        <xdr:cNvSpPr/>
      </xdr:nvSpPr>
      <xdr:spPr>
        <a:xfrm>
          <a:off x="13271500" y="5295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12474</xdr:rowOff>
    </xdr:from>
    <xdr:to>
      <xdr:col>72</xdr:col>
      <xdr:colOff>73025</xdr:colOff>
      <xdr:row>31</xdr:row>
      <xdr:rowOff>31305</xdr:rowOff>
    </xdr:to>
    <xdr:cxnSp macro="">
      <xdr:nvCxnSpPr>
        <xdr:cNvPr id="152" name="直線コネクタ 151">
          <a:extLst>
            <a:ext uri="{FF2B5EF4-FFF2-40B4-BE49-F238E27FC236}">
              <a16:creationId xmlns:a16="http://schemas.microsoft.com/office/drawing/2014/main" id="{E0ED9D5D-22CA-4D06-BEFF-27D2D25CB7AC}"/>
            </a:ext>
          </a:extLst>
        </xdr:cNvPr>
        <xdr:cNvCxnSpPr/>
      </xdr:nvCxnSpPr>
      <xdr:spPr>
        <a:xfrm flipV="1">
          <a:off x="13322300" y="5327424"/>
          <a:ext cx="762000" cy="18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129886</xdr:rowOff>
    </xdr:from>
    <xdr:to>
      <xdr:col>64</xdr:col>
      <xdr:colOff>123825</xdr:colOff>
      <xdr:row>31</xdr:row>
      <xdr:rowOff>60036</xdr:rowOff>
    </xdr:to>
    <xdr:sp macro="" textlink="">
      <xdr:nvSpPr>
        <xdr:cNvPr id="153" name="楕円 152">
          <a:extLst>
            <a:ext uri="{FF2B5EF4-FFF2-40B4-BE49-F238E27FC236}">
              <a16:creationId xmlns:a16="http://schemas.microsoft.com/office/drawing/2014/main" id="{70F2F468-CE75-40C4-AE9E-BFB5468BC9B7}"/>
            </a:ext>
          </a:extLst>
        </xdr:cNvPr>
        <xdr:cNvSpPr/>
      </xdr:nvSpPr>
      <xdr:spPr>
        <a:xfrm>
          <a:off x="12509500" y="527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9236</xdr:rowOff>
    </xdr:from>
    <xdr:to>
      <xdr:col>68</xdr:col>
      <xdr:colOff>73025</xdr:colOff>
      <xdr:row>31</xdr:row>
      <xdr:rowOff>31305</xdr:rowOff>
    </xdr:to>
    <xdr:cxnSp macro="">
      <xdr:nvCxnSpPr>
        <xdr:cNvPr id="154" name="直線コネクタ 153">
          <a:extLst>
            <a:ext uri="{FF2B5EF4-FFF2-40B4-BE49-F238E27FC236}">
              <a16:creationId xmlns:a16="http://schemas.microsoft.com/office/drawing/2014/main" id="{0380738C-1E4D-4687-9A34-593BBF120687}"/>
            </a:ext>
          </a:extLst>
        </xdr:cNvPr>
        <xdr:cNvCxnSpPr/>
      </xdr:nvCxnSpPr>
      <xdr:spPr>
        <a:xfrm>
          <a:off x="12560300" y="5324186"/>
          <a:ext cx="762000" cy="22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16588</xdr:rowOff>
    </xdr:from>
    <xdr:to>
      <xdr:col>60</xdr:col>
      <xdr:colOff>123825</xdr:colOff>
      <xdr:row>29</xdr:row>
      <xdr:rowOff>118188</xdr:rowOff>
    </xdr:to>
    <xdr:sp macro="" textlink="">
      <xdr:nvSpPr>
        <xdr:cNvPr id="155" name="楕円 154">
          <a:extLst>
            <a:ext uri="{FF2B5EF4-FFF2-40B4-BE49-F238E27FC236}">
              <a16:creationId xmlns:a16="http://schemas.microsoft.com/office/drawing/2014/main" id="{232C6BD6-699B-4489-82A2-655E1A115444}"/>
            </a:ext>
          </a:extLst>
        </xdr:cNvPr>
        <xdr:cNvSpPr/>
      </xdr:nvSpPr>
      <xdr:spPr>
        <a:xfrm>
          <a:off x="11747500" y="4988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67388</xdr:rowOff>
    </xdr:from>
    <xdr:to>
      <xdr:col>64</xdr:col>
      <xdr:colOff>73025</xdr:colOff>
      <xdr:row>31</xdr:row>
      <xdr:rowOff>9236</xdr:rowOff>
    </xdr:to>
    <xdr:cxnSp macro="">
      <xdr:nvCxnSpPr>
        <xdr:cNvPr id="156" name="直線コネクタ 155">
          <a:extLst>
            <a:ext uri="{FF2B5EF4-FFF2-40B4-BE49-F238E27FC236}">
              <a16:creationId xmlns:a16="http://schemas.microsoft.com/office/drawing/2014/main" id="{D765D894-5B11-4DDA-BF22-6DC86B0FA913}"/>
            </a:ext>
          </a:extLst>
        </xdr:cNvPr>
        <xdr:cNvCxnSpPr/>
      </xdr:nvCxnSpPr>
      <xdr:spPr>
        <a:xfrm>
          <a:off x="11798300" y="5039438"/>
          <a:ext cx="762000" cy="284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17240</xdr:rowOff>
    </xdr:from>
    <xdr:ext cx="469744" cy="259045"/>
    <xdr:sp macro="" textlink="">
      <xdr:nvSpPr>
        <xdr:cNvPr id="157" name="n_1aveValue債務償還比率">
          <a:extLst>
            <a:ext uri="{FF2B5EF4-FFF2-40B4-BE49-F238E27FC236}">
              <a16:creationId xmlns:a16="http://schemas.microsoft.com/office/drawing/2014/main" id="{37C97739-0121-4392-ACFD-DBB9CC9E827C}"/>
            </a:ext>
          </a:extLst>
        </xdr:cNvPr>
        <xdr:cNvSpPr txBox="1"/>
      </xdr:nvSpPr>
      <xdr:spPr>
        <a:xfrm>
          <a:off x="13836727" y="4817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7524</xdr:rowOff>
    </xdr:from>
    <xdr:ext cx="469744" cy="259045"/>
    <xdr:sp macro="" textlink="">
      <xdr:nvSpPr>
        <xdr:cNvPr id="158" name="n_2aveValue債務償還比率">
          <a:extLst>
            <a:ext uri="{FF2B5EF4-FFF2-40B4-BE49-F238E27FC236}">
              <a16:creationId xmlns:a16="http://schemas.microsoft.com/office/drawing/2014/main" id="{319569F6-52F9-4111-B855-EB42F79ADCBA}"/>
            </a:ext>
          </a:extLst>
        </xdr:cNvPr>
        <xdr:cNvSpPr txBox="1"/>
      </xdr:nvSpPr>
      <xdr:spPr>
        <a:xfrm>
          <a:off x="13087427" y="4808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168059</xdr:rowOff>
    </xdr:from>
    <xdr:ext cx="469744" cy="259045"/>
    <xdr:sp macro="" textlink="">
      <xdr:nvSpPr>
        <xdr:cNvPr id="159" name="n_3aveValue債務償還比率">
          <a:extLst>
            <a:ext uri="{FF2B5EF4-FFF2-40B4-BE49-F238E27FC236}">
              <a16:creationId xmlns:a16="http://schemas.microsoft.com/office/drawing/2014/main" id="{E42DEE8E-4DEA-4422-A6F9-B13C4761B664}"/>
            </a:ext>
          </a:extLst>
        </xdr:cNvPr>
        <xdr:cNvSpPr txBox="1"/>
      </xdr:nvSpPr>
      <xdr:spPr>
        <a:xfrm>
          <a:off x="12325427" y="4797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25424</xdr:rowOff>
    </xdr:from>
    <xdr:ext cx="469744" cy="259045"/>
    <xdr:sp macro="" textlink="">
      <xdr:nvSpPr>
        <xdr:cNvPr id="160" name="n_4aveValue債務償還比率">
          <a:extLst>
            <a:ext uri="{FF2B5EF4-FFF2-40B4-BE49-F238E27FC236}">
              <a16:creationId xmlns:a16="http://schemas.microsoft.com/office/drawing/2014/main" id="{45E64DDA-6616-45F5-A450-6E1818D1E9CF}"/>
            </a:ext>
          </a:extLst>
        </xdr:cNvPr>
        <xdr:cNvSpPr txBox="1"/>
      </xdr:nvSpPr>
      <xdr:spPr>
        <a:xfrm>
          <a:off x="11563427" y="5168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54401</xdr:rowOff>
    </xdr:from>
    <xdr:ext cx="469744" cy="259045"/>
    <xdr:sp macro="" textlink="">
      <xdr:nvSpPr>
        <xdr:cNvPr id="161" name="n_1mainValue債務償還比率">
          <a:extLst>
            <a:ext uri="{FF2B5EF4-FFF2-40B4-BE49-F238E27FC236}">
              <a16:creationId xmlns:a16="http://schemas.microsoft.com/office/drawing/2014/main" id="{FC23185A-6FF9-48DE-A351-6F292D54D6A7}"/>
            </a:ext>
          </a:extLst>
        </xdr:cNvPr>
        <xdr:cNvSpPr txBox="1"/>
      </xdr:nvSpPr>
      <xdr:spPr>
        <a:xfrm>
          <a:off x="13836727" y="5369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73232</xdr:rowOff>
    </xdr:from>
    <xdr:ext cx="469744" cy="259045"/>
    <xdr:sp macro="" textlink="">
      <xdr:nvSpPr>
        <xdr:cNvPr id="162" name="n_2mainValue債務償還比率">
          <a:extLst>
            <a:ext uri="{FF2B5EF4-FFF2-40B4-BE49-F238E27FC236}">
              <a16:creationId xmlns:a16="http://schemas.microsoft.com/office/drawing/2014/main" id="{75521A87-0D8E-42FE-B0FE-0144AF1F112B}"/>
            </a:ext>
          </a:extLst>
        </xdr:cNvPr>
        <xdr:cNvSpPr txBox="1"/>
      </xdr:nvSpPr>
      <xdr:spPr>
        <a:xfrm>
          <a:off x="13087427" y="5388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51163</xdr:rowOff>
    </xdr:from>
    <xdr:ext cx="469744" cy="259045"/>
    <xdr:sp macro="" textlink="">
      <xdr:nvSpPr>
        <xdr:cNvPr id="163" name="n_3mainValue債務償還比率">
          <a:extLst>
            <a:ext uri="{FF2B5EF4-FFF2-40B4-BE49-F238E27FC236}">
              <a16:creationId xmlns:a16="http://schemas.microsoft.com/office/drawing/2014/main" id="{66F16558-D08E-4D5A-A725-2B063F4EF641}"/>
            </a:ext>
          </a:extLst>
        </xdr:cNvPr>
        <xdr:cNvSpPr txBox="1"/>
      </xdr:nvSpPr>
      <xdr:spPr>
        <a:xfrm>
          <a:off x="12325427" y="5366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134715</xdr:rowOff>
    </xdr:from>
    <xdr:ext cx="469744" cy="259045"/>
    <xdr:sp macro="" textlink="">
      <xdr:nvSpPr>
        <xdr:cNvPr id="164" name="n_4mainValue債務償還比率">
          <a:extLst>
            <a:ext uri="{FF2B5EF4-FFF2-40B4-BE49-F238E27FC236}">
              <a16:creationId xmlns:a16="http://schemas.microsoft.com/office/drawing/2014/main" id="{7D323D4B-84E9-40D4-B05B-5687E91E8153}"/>
            </a:ext>
          </a:extLst>
        </xdr:cNvPr>
        <xdr:cNvSpPr txBox="1"/>
      </xdr:nvSpPr>
      <xdr:spPr>
        <a:xfrm>
          <a:off x="11563427" y="4763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5" name="正方形/長方形 164">
          <a:extLst>
            <a:ext uri="{FF2B5EF4-FFF2-40B4-BE49-F238E27FC236}">
              <a16:creationId xmlns:a16="http://schemas.microsoft.com/office/drawing/2014/main" id="{A0420966-D04B-441D-B190-419039D72785}"/>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6" name="正方形/長方形 165">
          <a:extLst>
            <a:ext uri="{FF2B5EF4-FFF2-40B4-BE49-F238E27FC236}">
              <a16:creationId xmlns:a16="http://schemas.microsoft.com/office/drawing/2014/main" id="{B4E6A62A-D8E6-418C-991B-43EFD2AC2237}"/>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7" name="テキスト ボックス 166">
          <a:extLst>
            <a:ext uri="{FF2B5EF4-FFF2-40B4-BE49-F238E27FC236}">
              <a16:creationId xmlns:a16="http://schemas.microsoft.com/office/drawing/2014/main" id="{BA3F86BA-4BB5-44DA-87F9-62E09CCC9F45}"/>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8" name="テキスト ボックス 167">
          <a:extLst>
            <a:ext uri="{FF2B5EF4-FFF2-40B4-BE49-F238E27FC236}">
              <a16:creationId xmlns:a16="http://schemas.microsoft.com/office/drawing/2014/main" id="{C35B80E5-8F99-49DB-91E4-C67C9B2121F2}"/>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9" name="テキスト ボックス 168">
          <a:extLst>
            <a:ext uri="{FF2B5EF4-FFF2-40B4-BE49-F238E27FC236}">
              <a16:creationId xmlns:a16="http://schemas.microsoft.com/office/drawing/2014/main" id="{23DA4D09-D7DC-494C-8922-1ACB3FC7B0C5}"/>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0" name="テキスト ボックス 169">
          <a:extLst>
            <a:ext uri="{FF2B5EF4-FFF2-40B4-BE49-F238E27FC236}">
              <a16:creationId xmlns:a16="http://schemas.microsoft.com/office/drawing/2014/main" id="{E48AE9F2-1541-4030-9E49-D567D0ECD5F4}"/>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D29C61CD-0ADF-4FE2-8B07-B6730793AD65}"/>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6633DE88-11F6-4906-8756-C493F2664405}"/>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6A1004FB-ECF1-41D8-AE70-1C7C11FDD438}"/>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188BD553-C46B-4AD3-9A53-8BF8BB6543DA}"/>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香川県小豆島町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CD4F5B07-D8FC-4282-B20C-AC124CA6F707}"/>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2508839A-3376-4A3D-AA30-E9843AC5A478}"/>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342DB8EF-2BD6-4009-9FE1-18E1E578F4A4}"/>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DEA785FE-248A-4EF0-BE5C-DFE1B02F982C}"/>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C4A92751-DE3F-4E3D-BF07-40E1222DFCD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5C5326D8-A50C-4713-8AB2-2C5440BE3EE6}"/>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14,474
14,323
95.59
9,791,018
9,283,813
333,795
5,416,162
9,422,140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C71CB7C5-2A97-4531-B98E-A4D3CBBF537A}"/>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5545C186-D2A9-4F92-8800-9AEDE2CB7343}"/>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AF0E0CE6-6050-45D4-81E3-3671D389895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F52138BD-D6BB-4FED-8CF0-5075F1F43259}"/>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DDF91002-1D25-4BB0-8F1A-8FA534A61E68}"/>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ED445F2B-EFD2-4120-95BF-E7E3620A626E}"/>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40B013FD-B9AB-44EB-8C12-B26E4B8AA015}"/>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AF3C03F1-CE5A-49FD-B741-CFDDC728B05F}"/>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BCE44DFA-064C-42E7-9A44-997D09350B4E}"/>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C848B332-154F-4C0A-999A-D1EF6629ADA5}"/>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322F07BF-BF3F-4240-830A-02FA161BF9A4}"/>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3AA7B72D-9C89-444F-AB7A-77FDC0C84589}"/>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2508F4A6-F670-4D79-B25D-A49DF2F3C065}"/>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46498E78-6091-4F98-A2CF-A49B8B92A0A1}"/>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ECB1CFC2-CA17-4F53-AE50-9B6CEA93E6A7}"/>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77FB6817-4E85-4923-A4A9-FF62D0D9B4C4}"/>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E559C657-F1C3-4A26-B41B-9DDC6790FE91}"/>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6636D5E4-B945-4C9F-8FAB-E5F1E6D73D91}"/>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2B884045-8691-4AF4-977B-EE100FE4D3DA}"/>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67A809C7-033D-4162-ADAB-2A5C41839D1F}"/>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6746DEA1-4C65-4A77-A6A8-8F998FB04D49}"/>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C10042BF-6EAB-431E-BF2B-6F0E775BDEF6}"/>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4A587B98-99F2-466F-9371-3A1BA8CA050D}"/>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2188B5E7-36A7-44A5-86CC-AA14CBD165E6}"/>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DC493835-D418-4F14-81DB-6A1299DD822D}"/>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942AFFF3-DCD7-4B3F-9FC6-4A4849919997}"/>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11808E49-A241-448A-8029-AA8245A344CD}"/>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B64ABD35-46DF-4976-BAAD-5FE14FBAC846}"/>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908F349E-38C3-4E79-88B7-FD0C89746819}"/>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A0CAC6BB-30D1-4995-A725-C026D58E9A62}"/>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834E4F11-ACAA-4E44-86D8-8FBA3B3B9D93}"/>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DAFEFC48-5754-4FD3-9840-F34E4ECB2829}"/>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FF0D56B7-04C6-4A6E-A290-1A296E79571F}"/>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9D954FF9-AF91-4609-8B3E-BBED31C05AC4}"/>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DAA09249-ED69-4DAE-8FEC-DDFD181675E1}"/>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479514C2-225E-41D3-B349-5F1E1742CD08}"/>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EC0E1582-1772-4B15-85B0-E3FFF92D6774}"/>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124C389A-5CF0-4131-9C02-357DA946BCEF}"/>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47D19449-C7C8-403F-8172-C968D06B26EC}"/>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ADBAB388-6371-4204-BF65-701E1CA74379}"/>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EC175C23-4AC6-4F4B-96E1-470AC2180D5C}"/>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C04929D0-BFC3-48D5-9525-89DE6C7AF862}"/>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5FE6382F-F1D4-42F0-A0B5-728EA58301A4}"/>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EA3C5B72-2318-43C4-8620-AD88BDE93B8B}"/>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660FE284-BCB0-47A6-92B3-BC5250D7878E}"/>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135255</xdr:rowOff>
    </xdr:from>
    <xdr:to>
      <xdr:col>24</xdr:col>
      <xdr:colOff>62865</xdr:colOff>
      <xdr:row>41</xdr:row>
      <xdr:rowOff>160020</xdr:rowOff>
    </xdr:to>
    <xdr:cxnSp macro="">
      <xdr:nvCxnSpPr>
        <xdr:cNvPr id="57" name="直線コネクタ 56">
          <a:extLst>
            <a:ext uri="{FF2B5EF4-FFF2-40B4-BE49-F238E27FC236}">
              <a16:creationId xmlns:a16="http://schemas.microsoft.com/office/drawing/2014/main" id="{D5366BB3-3B9C-431A-872D-739F2937614D}"/>
            </a:ext>
          </a:extLst>
        </xdr:cNvPr>
        <xdr:cNvCxnSpPr/>
      </xdr:nvCxnSpPr>
      <xdr:spPr>
        <a:xfrm flipV="1">
          <a:off x="4634865" y="5964555"/>
          <a:ext cx="0" cy="1224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163847</xdr:rowOff>
    </xdr:from>
    <xdr:ext cx="405111" cy="259045"/>
    <xdr:sp macro="" textlink="">
      <xdr:nvSpPr>
        <xdr:cNvPr id="58" name="【道路】&#10;有形固定資産減価償却率最小値テキスト">
          <a:extLst>
            <a:ext uri="{FF2B5EF4-FFF2-40B4-BE49-F238E27FC236}">
              <a16:creationId xmlns:a16="http://schemas.microsoft.com/office/drawing/2014/main" id="{5AFF1B08-0E5D-4658-AB87-423DBD97C595}"/>
            </a:ext>
          </a:extLst>
        </xdr:cNvPr>
        <xdr:cNvSpPr txBox="1"/>
      </xdr:nvSpPr>
      <xdr:spPr>
        <a:xfrm>
          <a:off x="4673600" y="719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160020</xdr:rowOff>
    </xdr:from>
    <xdr:to>
      <xdr:col>24</xdr:col>
      <xdr:colOff>152400</xdr:colOff>
      <xdr:row>41</xdr:row>
      <xdr:rowOff>160020</xdr:rowOff>
    </xdr:to>
    <xdr:cxnSp macro="">
      <xdr:nvCxnSpPr>
        <xdr:cNvPr id="59" name="直線コネクタ 58">
          <a:extLst>
            <a:ext uri="{FF2B5EF4-FFF2-40B4-BE49-F238E27FC236}">
              <a16:creationId xmlns:a16="http://schemas.microsoft.com/office/drawing/2014/main" id="{4E816362-6EC4-4290-9AF2-0A89C64414D8}"/>
            </a:ext>
          </a:extLst>
        </xdr:cNvPr>
        <xdr:cNvCxnSpPr/>
      </xdr:nvCxnSpPr>
      <xdr:spPr>
        <a:xfrm>
          <a:off x="4546600" y="718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81932</xdr:rowOff>
    </xdr:from>
    <xdr:ext cx="405111" cy="259045"/>
    <xdr:sp macro="" textlink="">
      <xdr:nvSpPr>
        <xdr:cNvPr id="60" name="【道路】&#10;有形固定資産減価償却率最大値テキスト">
          <a:extLst>
            <a:ext uri="{FF2B5EF4-FFF2-40B4-BE49-F238E27FC236}">
              <a16:creationId xmlns:a16="http://schemas.microsoft.com/office/drawing/2014/main" id="{7EC4F1E4-D33A-45E2-9304-DBF496F61B69}"/>
            </a:ext>
          </a:extLst>
        </xdr:cNvPr>
        <xdr:cNvSpPr txBox="1"/>
      </xdr:nvSpPr>
      <xdr:spPr>
        <a:xfrm>
          <a:off x="4673600" y="5739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135255</xdr:rowOff>
    </xdr:from>
    <xdr:to>
      <xdr:col>24</xdr:col>
      <xdr:colOff>152400</xdr:colOff>
      <xdr:row>34</xdr:row>
      <xdr:rowOff>135255</xdr:rowOff>
    </xdr:to>
    <xdr:cxnSp macro="">
      <xdr:nvCxnSpPr>
        <xdr:cNvPr id="61" name="直線コネクタ 60">
          <a:extLst>
            <a:ext uri="{FF2B5EF4-FFF2-40B4-BE49-F238E27FC236}">
              <a16:creationId xmlns:a16="http://schemas.microsoft.com/office/drawing/2014/main" id="{C5105762-D9B2-42AC-BBDC-48D12B2F043A}"/>
            </a:ext>
          </a:extLst>
        </xdr:cNvPr>
        <xdr:cNvCxnSpPr/>
      </xdr:nvCxnSpPr>
      <xdr:spPr>
        <a:xfrm>
          <a:off x="4546600" y="596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89552</xdr:rowOff>
    </xdr:from>
    <xdr:ext cx="405111" cy="259045"/>
    <xdr:sp macro="" textlink="">
      <xdr:nvSpPr>
        <xdr:cNvPr id="62" name="【道路】&#10;有形固定資産減価償却率平均値テキスト">
          <a:extLst>
            <a:ext uri="{FF2B5EF4-FFF2-40B4-BE49-F238E27FC236}">
              <a16:creationId xmlns:a16="http://schemas.microsoft.com/office/drawing/2014/main" id="{29A81A51-54B6-4A55-B0AB-C67D8142F983}"/>
            </a:ext>
          </a:extLst>
        </xdr:cNvPr>
        <xdr:cNvSpPr txBox="1"/>
      </xdr:nvSpPr>
      <xdr:spPr>
        <a:xfrm>
          <a:off x="4673600" y="6433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111125</xdr:rowOff>
    </xdr:from>
    <xdr:to>
      <xdr:col>24</xdr:col>
      <xdr:colOff>114300</xdr:colOff>
      <xdr:row>38</xdr:row>
      <xdr:rowOff>41275</xdr:rowOff>
    </xdr:to>
    <xdr:sp macro="" textlink="">
      <xdr:nvSpPr>
        <xdr:cNvPr id="63" name="フローチャート: 判断 62">
          <a:extLst>
            <a:ext uri="{FF2B5EF4-FFF2-40B4-BE49-F238E27FC236}">
              <a16:creationId xmlns:a16="http://schemas.microsoft.com/office/drawing/2014/main" id="{41370130-519F-4CD8-85CF-6B28C34B5DEC}"/>
            </a:ext>
          </a:extLst>
        </xdr:cNvPr>
        <xdr:cNvSpPr/>
      </xdr:nvSpPr>
      <xdr:spPr>
        <a:xfrm>
          <a:off x="45847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128270</xdr:rowOff>
    </xdr:from>
    <xdr:to>
      <xdr:col>20</xdr:col>
      <xdr:colOff>38100</xdr:colOff>
      <xdr:row>38</xdr:row>
      <xdr:rowOff>58420</xdr:rowOff>
    </xdr:to>
    <xdr:sp macro="" textlink="">
      <xdr:nvSpPr>
        <xdr:cNvPr id="64" name="フローチャート: 判断 63">
          <a:extLst>
            <a:ext uri="{FF2B5EF4-FFF2-40B4-BE49-F238E27FC236}">
              <a16:creationId xmlns:a16="http://schemas.microsoft.com/office/drawing/2014/main" id="{93A9D3AE-7597-4A60-BE1C-23E545507F68}"/>
            </a:ext>
          </a:extLst>
        </xdr:cNvPr>
        <xdr:cNvSpPr/>
      </xdr:nvSpPr>
      <xdr:spPr>
        <a:xfrm>
          <a:off x="3746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107315</xdr:rowOff>
    </xdr:from>
    <xdr:to>
      <xdr:col>15</xdr:col>
      <xdr:colOff>101600</xdr:colOff>
      <xdr:row>38</xdr:row>
      <xdr:rowOff>37465</xdr:rowOff>
    </xdr:to>
    <xdr:sp macro="" textlink="">
      <xdr:nvSpPr>
        <xdr:cNvPr id="65" name="フローチャート: 判断 64">
          <a:extLst>
            <a:ext uri="{FF2B5EF4-FFF2-40B4-BE49-F238E27FC236}">
              <a16:creationId xmlns:a16="http://schemas.microsoft.com/office/drawing/2014/main" id="{68954FD6-DADB-47C8-BF25-809D84750703}"/>
            </a:ext>
          </a:extLst>
        </xdr:cNvPr>
        <xdr:cNvSpPr/>
      </xdr:nvSpPr>
      <xdr:spPr>
        <a:xfrm>
          <a:off x="2857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80645</xdr:rowOff>
    </xdr:from>
    <xdr:to>
      <xdr:col>10</xdr:col>
      <xdr:colOff>165100</xdr:colOff>
      <xdr:row>38</xdr:row>
      <xdr:rowOff>10795</xdr:rowOff>
    </xdr:to>
    <xdr:sp macro="" textlink="">
      <xdr:nvSpPr>
        <xdr:cNvPr id="66" name="フローチャート: 判断 65">
          <a:extLst>
            <a:ext uri="{FF2B5EF4-FFF2-40B4-BE49-F238E27FC236}">
              <a16:creationId xmlns:a16="http://schemas.microsoft.com/office/drawing/2014/main" id="{5297C3FB-82FC-4BF2-93D9-4BBF87174629}"/>
            </a:ext>
          </a:extLst>
        </xdr:cNvPr>
        <xdr:cNvSpPr/>
      </xdr:nvSpPr>
      <xdr:spPr>
        <a:xfrm>
          <a:off x="1968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130175</xdr:rowOff>
    </xdr:from>
    <xdr:to>
      <xdr:col>6</xdr:col>
      <xdr:colOff>38100</xdr:colOff>
      <xdr:row>37</xdr:row>
      <xdr:rowOff>60325</xdr:rowOff>
    </xdr:to>
    <xdr:sp macro="" textlink="">
      <xdr:nvSpPr>
        <xdr:cNvPr id="67" name="フローチャート: 判断 66">
          <a:extLst>
            <a:ext uri="{FF2B5EF4-FFF2-40B4-BE49-F238E27FC236}">
              <a16:creationId xmlns:a16="http://schemas.microsoft.com/office/drawing/2014/main" id="{C91DFD5D-8299-4F7A-AAD8-AA313E32A2FC}"/>
            </a:ext>
          </a:extLst>
        </xdr:cNvPr>
        <xdr:cNvSpPr/>
      </xdr:nvSpPr>
      <xdr:spPr>
        <a:xfrm>
          <a:off x="1079500" y="630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FFAC211C-E655-49E2-A18A-BCDE7336F59E}"/>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F0870BE0-75C2-48BA-8C5B-B4894CF381ED}"/>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9D2DE495-A46F-4501-9280-7EF21B8232B9}"/>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1BAAEB7E-66B2-4471-B78A-95B45676F28E}"/>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C329E142-461C-41B1-B8F1-02259C1F411D}"/>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116840</xdr:rowOff>
    </xdr:from>
    <xdr:to>
      <xdr:col>20</xdr:col>
      <xdr:colOff>38100</xdr:colOff>
      <xdr:row>41</xdr:row>
      <xdr:rowOff>46990</xdr:rowOff>
    </xdr:to>
    <xdr:sp macro="" textlink="">
      <xdr:nvSpPr>
        <xdr:cNvPr id="73" name="楕円 72">
          <a:extLst>
            <a:ext uri="{FF2B5EF4-FFF2-40B4-BE49-F238E27FC236}">
              <a16:creationId xmlns:a16="http://schemas.microsoft.com/office/drawing/2014/main" id="{1EA52614-8A03-4D92-8C67-A3DE2850C719}"/>
            </a:ext>
          </a:extLst>
        </xdr:cNvPr>
        <xdr:cNvSpPr/>
      </xdr:nvSpPr>
      <xdr:spPr>
        <a:xfrm>
          <a:off x="37465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40</xdr:row>
      <xdr:rowOff>111125</xdr:rowOff>
    </xdr:from>
    <xdr:to>
      <xdr:col>15</xdr:col>
      <xdr:colOff>101600</xdr:colOff>
      <xdr:row>41</xdr:row>
      <xdr:rowOff>41275</xdr:rowOff>
    </xdr:to>
    <xdr:sp macro="" textlink="">
      <xdr:nvSpPr>
        <xdr:cNvPr id="74" name="楕円 73">
          <a:extLst>
            <a:ext uri="{FF2B5EF4-FFF2-40B4-BE49-F238E27FC236}">
              <a16:creationId xmlns:a16="http://schemas.microsoft.com/office/drawing/2014/main" id="{11A8CAAF-7EF4-4610-981F-581E0F28CF93}"/>
            </a:ext>
          </a:extLst>
        </xdr:cNvPr>
        <xdr:cNvSpPr/>
      </xdr:nvSpPr>
      <xdr:spPr>
        <a:xfrm>
          <a:off x="2857500" y="696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161925</xdr:rowOff>
    </xdr:from>
    <xdr:to>
      <xdr:col>19</xdr:col>
      <xdr:colOff>177800</xdr:colOff>
      <xdr:row>40</xdr:row>
      <xdr:rowOff>167640</xdr:rowOff>
    </xdr:to>
    <xdr:cxnSp macro="">
      <xdr:nvCxnSpPr>
        <xdr:cNvPr id="75" name="直線コネクタ 74">
          <a:extLst>
            <a:ext uri="{FF2B5EF4-FFF2-40B4-BE49-F238E27FC236}">
              <a16:creationId xmlns:a16="http://schemas.microsoft.com/office/drawing/2014/main" id="{D81D7C90-86F9-4F69-9AB6-04B10348EB27}"/>
            </a:ext>
          </a:extLst>
        </xdr:cNvPr>
        <xdr:cNvCxnSpPr/>
      </xdr:nvCxnSpPr>
      <xdr:spPr>
        <a:xfrm>
          <a:off x="2908300" y="701992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101600</xdr:rowOff>
    </xdr:from>
    <xdr:to>
      <xdr:col>10</xdr:col>
      <xdr:colOff>165100</xdr:colOff>
      <xdr:row>41</xdr:row>
      <xdr:rowOff>31750</xdr:rowOff>
    </xdr:to>
    <xdr:sp macro="" textlink="">
      <xdr:nvSpPr>
        <xdr:cNvPr id="76" name="楕円 75">
          <a:extLst>
            <a:ext uri="{FF2B5EF4-FFF2-40B4-BE49-F238E27FC236}">
              <a16:creationId xmlns:a16="http://schemas.microsoft.com/office/drawing/2014/main" id="{AB159462-CBF1-4567-8232-9A09622EDAC1}"/>
            </a:ext>
          </a:extLst>
        </xdr:cNvPr>
        <xdr:cNvSpPr/>
      </xdr:nvSpPr>
      <xdr:spPr>
        <a:xfrm>
          <a:off x="19685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152400</xdr:rowOff>
    </xdr:from>
    <xdr:to>
      <xdr:col>15</xdr:col>
      <xdr:colOff>50800</xdr:colOff>
      <xdr:row>40</xdr:row>
      <xdr:rowOff>161925</xdr:rowOff>
    </xdr:to>
    <xdr:cxnSp macro="">
      <xdr:nvCxnSpPr>
        <xdr:cNvPr id="77" name="直線コネクタ 76">
          <a:extLst>
            <a:ext uri="{FF2B5EF4-FFF2-40B4-BE49-F238E27FC236}">
              <a16:creationId xmlns:a16="http://schemas.microsoft.com/office/drawing/2014/main" id="{1BF8E16B-A78F-4A94-A722-621CDCF754D7}"/>
            </a:ext>
          </a:extLst>
        </xdr:cNvPr>
        <xdr:cNvCxnSpPr/>
      </xdr:nvCxnSpPr>
      <xdr:spPr>
        <a:xfrm>
          <a:off x="2019300" y="701040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74947</xdr:rowOff>
    </xdr:from>
    <xdr:ext cx="405111" cy="259045"/>
    <xdr:sp macro="" textlink="">
      <xdr:nvSpPr>
        <xdr:cNvPr id="78" name="n_1aveValue【道路】&#10;有形固定資産減価償却率">
          <a:extLst>
            <a:ext uri="{FF2B5EF4-FFF2-40B4-BE49-F238E27FC236}">
              <a16:creationId xmlns:a16="http://schemas.microsoft.com/office/drawing/2014/main" id="{D16C3160-650F-4558-BDB8-235F1E1B9349}"/>
            </a:ext>
          </a:extLst>
        </xdr:cNvPr>
        <xdr:cNvSpPr txBox="1"/>
      </xdr:nvSpPr>
      <xdr:spPr>
        <a:xfrm>
          <a:off x="3582044" y="624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53992</xdr:rowOff>
    </xdr:from>
    <xdr:ext cx="405111" cy="259045"/>
    <xdr:sp macro="" textlink="">
      <xdr:nvSpPr>
        <xdr:cNvPr id="79" name="n_2aveValue【道路】&#10;有形固定資産減価償却率">
          <a:extLst>
            <a:ext uri="{FF2B5EF4-FFF2-40B4-BE49-F238E27FC236}">
              <a16:creationId xmlns:a16="http://schemas.microsoft.com/office/drawing/2014/main" id="{2BDC68D6-62BF-4723-946E-8E8BEBF40E01}"/>
            </a:ext>
          </a:extLst>
        </xdr:cNvPr>
        <xdr:cNvSpPr txBox="1"/>
      </xdr:nvSpPr>
      <xdr:spPr>
        <a:xfrm>
          <a:off x="2705744"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27322</xdr:rowOff>
    </xdr:from>
    <xdr:ext cx="405111" cy="259045"/>
    <xdr:sp macro="" textlink="">
      <xdr:nvSpPr>
        <xdr:cNvPr id="80" name="n_3aveValue【道路】&#10;有形固定資産減価償却率">
          <a:extLst>
            <a:ext uri="{FF2B5EF4-FFF2-40B4-BE49-F238E27FC236}">
              <a16:creationId xmlns:a16="http://schemas.microsoft.com/office/drawing/2014/main" id="{FB3ADC8B-9A69-4C64-AD66-6D6BE81860F8}"/>
            </a:ext>
          </a:extLst>
        </xdr:cNvPr>
        <xdr:cNvSpPr txBox="1"/>
      </xdr:nvSpPr>
      <xdr:spPr>
        <a:xfrm>
          <a:off x="1816744" y="619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76852</xdr:rowOff>
    </xdr:from>
    <xdr:ext cx="405111" cy="259045"/>
    <xdr:sp macro="" textlink="">
      <xdr:nvSpPr>
        <xdr:cNvPr id="81" name="n_4aveValue【道路】&#10;有形固定資産減価償却率">
          <a:extLst>
            <a:ext uri="{FF2B5EF4-FFF2-40B4-BE49-F238E27FC236}">
              <a16:creationId xmlns:a16="http://schemas.microsoft.com/office/drawing/2014/main" id="{B9070DB7-7DD1-461D-8010-BE7E41EF057A}"/>
            </a:ext>
          </a:extLst>
        </xdr:cNvPr>
        <xdr:cNvSpPr txBox="1"/>
      </xdr:nvSpPr>
      <xdr:spPr>
        <a:xfrm>
          <a:off x="927744" y="607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38117</xdr:rowOff>
    </xdr:from>
    <xdr:ext cx="405111" cy="259045"/>
    <xdr:sp macro="" textlink="">
      <xdr:nvSpPr>
        <xdr:cNvPr id="82" name="n_1mainValue【道路】&#10;有形固定資産減価償却率">
          <a:extLst>
            <a:ext uri="{FF2B5EF4-FFF2-40B4-BE49-F238E27FC236}">
              <a16:creationId xmlns:a16="http://schemas.microsoft.com/office/drawing/2014/main" id="{8C3540E4-A299-4D2A-BFF7-955D4BD173E8}"/>
            </a:ext>
          </a:extLst>
        </xdr:cNvPr>
        <xdr:cNvSpPr txBox="1"/>
      </xdr:nvSpPr>
      <xdr:spPr>
        <a:xfrm>
          <a:off x="3582044" y="706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32402</xdr:rowOff>
    </xdr:from>
    <xdr:ext cx="405111" cy="259045"/>
    <xdr:sp macro="" textlink="">
      <xdr:nvSpPr>
        <xdr:cNvPr id="83" name="n_2mainValue【道路】&#10;有形固定資産減価償却率">
          <a:extLst>
            <a:ext uri="{FF2B5EF4-FFF2-40B4-BE49-F238E27FC236}">
              <a16:creationId xmlns:a16="http://schemas.microsoft.com/office/drawing/2014/main" id="{B7A393CC-55C3-4682-8E47-D70F1AFE711D}"/>
            </a:ext>
          </a:extLst>
        </xdr:cNvPr>
        <xdr:cNvSpPr txBox="1"/>
      </xdr:nvSpPr>
      <xdr:spPr>
        <a:xfrm>
          <a:off x="2705744" y="706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22877</xdr:rowOff>
    </xdr:from>
    <xdr:ext cx="405111" cy="259045"/>
    <xdr:sp macro="" textlink="">
      <xdr:nvSpPr>
        <xdr:cNvPr id="84" name="n_3mainValue【道路】&#10;有形固定資産減価償却率">
          <a:extLst>
            <a:ext uri="{FF2B5EF4-FFF2-40B4-BE49-F238E27FC236}">
              <a16:creationId xmlns:a16="http://schemas.microsoft.com/office/drawing/2014/main" id="{AA2752B9-3020-4AC1-BD76-0CFB566A54A9}"/>
            </a:ext>
          </a:extLst>
        </xdr:cNvPr>
        <xdr:cNvSpPr txBox="1"/>
      </xdr:nvSpPr>
      <xdr:spPr>
        <a:xfrm>
          <a:off x="1816744" y="705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a:extLst>
            <a:ext uri="{FF2B5EF4-FFF2-40B4-BE49-F238E27FC236}">
              <a16:creationId xmlns:a16="http://schemas.microsoft.com/office/drawing/2014/main" id="{FC04464D-BDD4-4CE2-8FB2-453F213F309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a:extLst>
            <a:ext uri="{FF2B5EF4-FFF2-40B4-BE49-F238E27FC236}">
              <a16:creationId xmlns:a16="http://schemas.microsoft.com/office/drawing/2014/main" id="{7FB3555A-E964-4528-B4CB-668F58C547A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a:extLst>
            <a:ext uri="{FF2B5EF4-FFF2-40B4-BE49-F238E27FC236}">
              <a16:creationId xmlns:a16="http://schemas.microsoft.com/office/drawing/2014/main" id="{F42EC48B-9DB3-4A0C-8CB4-B2E43305D40D}"/>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a:extLst>
            <a:ext uri="{FF2B5EF4-FFF2-40B4-BE49-F238E27FC236}">
              <a16:creationId xmlns:a16="http://schemas.microsoft.com/office/drawing/2014/main" id="{324D03D1-30EF-4DEF-AD3B-54BB78A30B5F}"/>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a:extLst>
            <a:ext uri="{FF2B5EF4-FFF2-40B4-BE49-F238E27FC236}">
              <a16:creationId xmlns:a16="http://schemas.microsoft.com/office/drawing/2014/main" id="{1DA3DBBC-F49E-45A8-98C2-AC16867BF5F7}"/>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a:extLst>
            <a:ext uri="{FF2B5EF4-FFF2-40B4-BE49-F238E27FC236}">
              <a16:creationId xmlns:a16="http://schemas.microsoft.com/office/drawing/2014/main" id="{AB108AC1-9F4B-4EB8-9FE9-72680509A0DB}"/>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a:extLst>
            <a:ext uri="{FF2B5EF4-FFF2-40B4-BE49-F238E27FC236}">
              <a16:creationId xmlns:a16="http://schemas.microsoft.com/office/drawing/2014/main" id="{47AB311B-2753-481B-8769-FD751815E8F7}"/>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a:extLst>
            <a:ext uri="{FF2B5EF4-FFF2-40B4-BE49-F238E27FC236}">
              <a16:creationId xmlns:a16="http://schemas.microsoft.com/office/drawing/2014/main" id="{CB6A71EE-BE7A-40E6-9063-76E9BE9AEDCA}"/>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a:extLst>
            <a:ext uri="{FF2B5EF4-FFF2-40B4-BE49-F238E27FC236}">
              <a16:creationId xmlns:a16="http://schemas.microsoft.com/office/drawing/2014/main" id="{1A189931-B497-4A8B-B518-808E52181E55}"/>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a:extLst>
            <a:ext uri="{FF2B5EF4-FFF2-40B4-BE49-F238E27FC236}">
              <a16:creationId xmlns:a16="http://schemas.microsoft.com/office/drawing/2014/main" id="{DBDDDA65-F5C0-4FA9-8995-7B7C01CC896A}"/>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5" name="直線コネクタ 94">
          <a:extLst>
            <a:ext uri="{FF2B5EF4-FFF2-40B4-BE49-F238E27FC236}">
              <a16:creationId xmlns:a16="http://schemas.microsoft.com/office/drawing/2014/main" id="{32D74F00-733D-4C3A-8F2B-94E7A00677F7}"/>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6" name="テキスト ボックス 95">
          <a:extLst>
            <a:ext uri="{FF2B5EF4-FFF2-40B4-BE49-F238E27FC236}">
              <a16:creationId xmlns:a16="http://schemas.microsoft.com/office/drawing/2014/main" id="{6EF8C2C6-216D-443A-AC1E-38E7CCD90F26}"/>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7" name="直線コネクタ 96">
          <a:extLst>
            <a:ext uri="{FF2B5EF4-FFF2-40B4-BE49-F238E27FC236}">
              <a16:creationId xmlns:a16="http://schemas.microsoft.com/office/drawing/2014/main" id="{1717AAA3-0235-448C-8053-15303C8BEA3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8" name="テキスト ボックス 97">
          <a:extLst>
            <a:ext uri="{FF2B5EF4-FFF2-40B4-BE49-F238E27FC236}">
              <a16:creationId xmlns:a16="http://schemas.microsoft.com/office/drawing/2014/main" id="{E164D769-2AF3-4822-8375-49E79FE63115}"/>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9" name="直線コネクタ 98">
          <a:extLst>
            <a:ext uri="{FF2B5EF4-FFF2-40B4-BE49-F238E27FC236}">
              <a16:creationId xmlns:a16="http://schemas.microsoft.com/office/drawing/2014/main" id="{289A32F0-88FB-43AC-8577-42DA6C6A8636}"/>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0" name="テキスト ボックス 99">
          <a:extLst>
            <a:ext uri="{FF2B5EF4-FFF2-40B4-BE49-F238E27FC236}">
              <a16:creationId xmlns:a16="http://schemas.microsoft.com/office/drawing/2014/main" id="{B7E888C7-2D18-48BF-AE80-5F4ABAC034F4}"/>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1" name="直線コネクタ 100">
          <a:extLst>
            <a:ext uri="{FF2B5EF4-FFF2-40B4-BE49-F238E27FC236}">
              <a16:creationId xmlns:a16="http://schemas.microsoft.com/office/drawing/2014/main" id="{4A833261-7386-42E8-B6EB-187C2CD01DCC}"/>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2" name="テキスト ボックス 101">
          <a:extLst>
            <a:ext uri="{FF2B5EF4-FFF2-40B4-BE49-F238E27FC236}">
              <a16:creationId xmlns:a16="http://schemas.microsoft.com/office/drawing/2014/main" id="{A8DDD88A-D305-4168-A744-12A6B54B7021}"/>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3" name="直線コネクタ 102">
          <a:extLst>
            <a:ext uri="{FF2B5EF4-FFF2-40B4-BE49-F238E27FC236}">
              <a16:creationId xmlns:a16="http://schemas.microsoft.com/office/drawing/2014/main" id="{47AD17CB-4D5A-4DB9-A480-0C7400C96A33}"/>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4" name="テキスト ボックス 103">
          <a:extLst>
            <a:ext uri="{FF2B5EF4-FFF2-40B4-BE49-F238E27FC236}">
              <a16:creationId xmlns:a16="http://schemas.microsoft.com/office/drawing/2014/main" id="{1A8BC54F-993D-4905-BFF3-EB6F21823B15}"/>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a:extLst>
            <a:ext uri="{FF2B5EF4-FFF2-40B4-BE49-F238E27FC236}">
              <a16:creationId xmlns:a16="http://schemas.microsoft.com/office/drawing/2014/main" id="{5B158ED4-3D2D-4730-8273-D75F1BDFD414}"/>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6" name="テキスト ボックス 105">
          <a:extLst>
            <a:ext uri="{FF2B5EF4-FFF2-40B4-BE49-F238E27FC236}">
              <a16:creationId xmlns:a16="http://schemas.microsoft.com/office/drawing/2014/main" id="{A91E5393-62A5-41C5-9024-E1B92B556872}"/>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道路】&#10;一人当たり延長グラフ枠">
          <a:extLst>
            <a:ext uri="{FF2B5EF4-FFF2-40B4-BE49-F238E27FC236}">
              <a16:creationId xmlns:a16="http://schemas.microsoft.com/office/drawing/2014/main" id="{9178E94C-DCE7-4884-8276-2B5BC11E0D82}"/>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124320</xdr:rowOff>
    </xdr:from>
    <xdr:to>
      <xdr:col>54</xdr:col>
      <xdr:colOff>189865</xdr:colOff>
      <xdr:row>42</xdr:row>
      <xdr:rowOff>819</xdr:rowOff>
    </xdr:to>
    <xdr:cxnSp macro="">
      <xdr:nvCxnSpPr>
        <xdr:cNvPr id="108" name="直線コネクタ 107">
          <a:extLst>
            <a:ext uri="{FF2B5EF4-FFF2-40B4-BE49-F238E27FC236}">
              <a16:creationId xmlns:a16="http://schemas.microsoft.com/office/drawing/2014/main" id="{7D36D188-3FC4-4431-A12A-7282893BA7B0}"/>
            </a:ext>
          </a:extLst>
        </xdr:cNvPr>
        <xdr:cNvCxnSpPr/>
      </xdr:nvCxnSpPr>
      <xdr:spPr>
        <a:xfrm flipV="1">
          <a:off x="10476865" y="5953620"/>
          <a:ext cx="0" cy="1248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4646</xdr:rowOff>
    </xdr:from>
    <xdr:ext cx="469744" cy="259045"/>
    <xdr:sp macro="" textlink="">
      <xdr:nvSpPr>
        <xdr:cNvPr id="109" name="【道路】&#10;一人当たり延長最小値テキスト">
          <a:extLst>
            <a:ext uri="{FF2B5EF4-FFF2-40B4-BE49-F238E27FC236}">
              <a16:creationId xmlns:a16="http://schemas.microsoft.com/office/drawing/2014/main" id="{C4C7E2A4-54BC-40C0-A29B-77FFCA37BAE5}"/>
            </a:ext>
          </a:extLst>
        </xdr:cNvPr>
        <xdr:cNvSpPr txBox="1"/>
      </xdr:nvSpPr>
      <xdr:spPr>
        <a:xfrm>
          <a:off x="10515600" y="7205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819</xdr:rowOff>
    </xdr:from>
    <xdr:to>
      <xdr:col>55</xdr:col>
      <xdr:colOff>88900</xdr:colOff>
      <xdr:row>42</xdr:row>
      <xdr:rowOff>819</xdr:rowOff>
    </xdr:to>
    <xdr:cxnSp macro="">
      <xdr:nvCxnSpPr>
        <xdr:cNvPr id="110" name="直線コネクタ 109">
          <a:extLst>
            <a:ext uri="{FF2B5EF4-FFF2-40B4-BE49-F238E27FC236}">
              <a16:creationId xmlns:a16="http://schemas.microsoft.com/office/drawing/2014/main" id="{8519E713-5249-4894-99BE-3AE6AE54D76F}"/>
            </a:ext>
          </a:extLst>
        </xdr:cNvPr>
        <xdr:cNvCxnSpPr/>
      </xdr:nvCxnSpPr>
      <xdr:spPr>
        <a:xfrm>
          <a:off x="10388600" y="7201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70997</xdr:rowOff>
    </xdr:from>
    <xdr:ext cx="534377" cy="259045"/>
    <xdr:sp macro="" textlink="">
      <xdr:nvSpPr>
        <xdr:cNvPr id="111" name="【道路】&#10;一人当たり延長最大値テキスト">
          <a:extLst>
            <a:ext uri="{FF2B5EF4-FFF2-40B4-BE49-F238E27FC236}">
              <a16:creationId xmlns:a16="http://schemas.microsoft.com/office/drawing/2014/main" id="{C532CAC1-8CBD-44C9-B356-6F06275CD3CF}"/>
            </a:ext>
          </a:extLst>
        </xdr:cNvPr>
        <xdr:cNvSpPr txBox="1"/>
      </xdr:nvSpPr>
      <xdr:spPr>
        <a:xfrm>
          <a:off x="10515600" y="5728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124320</xdr:rowOff>
    </xdr:from>
    <xdr:to>
      <xdr:col>55</xdr:col>
      <xdr:colOff>88900</xdr:colOff>
      <xdr:row>34</xdr:row>
      <xdr:rowOff>124320</xdr:rowOff>
    </xdr:to>
    <xdr:cxnSp macro="">
      <xdr:nvCxnSpPr>
        <xdr:cNvPr id="112" name="直線コネクタ 111">
          <a:extLst>
            <a:ext uri="{FF2B5EF4-FFF2-40B4-BE49-F238E27FC236}">
              <a16:creationId xmlns:a16="http://schemas.microsoft.com/office/drawing/2014/main" id="{BED60C6C-6646-4B86-B9B2-F898D68D6E6F}"/>
            </a:ext>
          </a:extLst>
        </xdr:cNvPr>
        <xdr:cNvCxnSpPr/>
      </xdr:nvCxnSpPr>
      <xdr:spPr>
        <a:xfrm>
          <a:off x="10388600" y="5953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81951</xdr:rowOff>
    </xdr:from>
    <xdr:ext cx="534377" cy="259045"/>
    <xdr:sp macro="" textlink="">
      <xdr:nvSpPr>
        <xdr:cNvPr id="113" name="【道路】&#10;一人当たり延長平均値テキスト">
          <a:extLst>
            <a:ext uri="{FF2B5EF4-FFF2-40B4-BE49-F238E27FC236}">
              <a16:creationId xmlns:a16="http://schemas.microsoft.com/office/drawing/2014/main" id="{84018B11-8A9C-4E25-9D77-D9F3A5A0B735}"/>
            </a:ext>
          </a:extLst>
        </xdr:cNvPr>
        <xdr:cNvSpPr txBox="1"/>
      </xdr:nvSpPr>
      <xdr:spPr>
        <a:xfrm>
          <a:off x="10515600" y="67685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103524</xdr:rowOff>
    </xdr:from>
    <xdr:to>
      <xdr:col>55</xdr:col>
      <xdr:colOff>50800</xdr:colOff>
      <xdr:row>40</xdr:row>
      <xdr:rowOff>33674</xdr:rowOff>
    </xdr:to>
    <xdr:sp macro="" textlink="">
      <xdr:nvSpPr>
        <xdr:cNvPr id="114" name="フローチャート: 判断 113">
          <a:extLst>
            <a:ext uri="{FF2B5EF4-FFF2-40B4-BE49-F238E27FC236}">
              <a16:creationId xmlns:a16="http://schemas.microsoft.com/office/drawing/2014/main" id="{D3DC1E31-129C-4A8D-8195-A693E8F6EEC5}"/>
            </a:ext>
          </a:extLst>
        </xdr:cNvPr>
        <xdr:cNvSpPr/>
      </xdr:nvSpPr>
      <xdr:spPr>
        <a:xfrm>
          <a:off x="10426700" y="679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123641</xdr:rowOff>
    </xdr:from>
    <xdr:to>
      <xdr:col>50</xdr:col>
      <xdr:colOff>165100</xdr:colOff>
      <xdr:row>40</xdr:row>
      <xdr:rowOff>53791</xdr:rowOff>
    </xdr:to>
    <xdr:sp macro="" textlink="">
      <xdr:nvSpPr>
        <xdr:cNvPr id="115" name="フローチャート: 判断 114">
          <a:extLst>
            <a:ext uri="{FF2B5EF4-FFF2-40B4-BE49-F238E27FC236}">
              <a16:creationId xmlns:a16="http://schemas.microsoft.com/office/drawing/2014/main" id="{CD7B1C2D-6071-4B80-B942-B6B4E2FB8DDF}"/>
            </a:ext>
          </a:extLst>
        </xdr:cNvPr>
        <xdr:cNvSpPr/>
      </xdr:nvSpPr>
      <xdr:spPr>
        <a:xfrm>
          <a:off x="9588500" y="681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126041</xdr:rowOff>
    </xdr:from>
    <xdr:to>
      <xdr:col>46</xdr:col>
      <xdr:colOff>38100</xdr:colOff>
      <xdr:row>40</xdr:row>
      <xdr:rowOff>56191</xdr:rowOff>
    </xdr:to>
    <xdr:sp macro="" textlink="">
      <xdr:nvSpPr>
        <xdr:cNvPr id="116" name="フローチャート: 判断 115">
          <a:extLst>
            <a:ext uri="{FF2B5EF4-FFF2-40B4-BE49-F238E27FC236}">
              <a16:creationId xmlns:a16="http://schemas.microsoft.com/office/drawing/2014/main" id="{2C787D7F-37E2-4D1B-83FD-B8268245CAED}"/>
            </a:ext>
          </a:extLst>
        </xdr:cNvPr>
        <xdr:cNvSpPr/>
      </xdr:nvSpPr>
      <xdr:spPr>
        <a:xfrm>
          <a:off x="8699500" y="6812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152273</xdr:rowOff>
    </xdr:from>
    <xdr:to>
      <xdr:col>41</xdr:col>
      <xdr:colOff>101600</xdr:colOff>
      <xdr:row>40</xdr:row>
      <xdr:rowOff>82423</xdr:rowOff>
    </xdr:to>
    <xdr:sp macro="" textlink="">
      <xdr:nvSpPr>
        <xdr:cNvPr id="117" name="フローチャート: 判断 116">
          <a:extLst>
            <a:ext uri="{FF2B5EF4-FFF2-40B4-BE49-F238E27FC236}">
              <a16:creationId xmlns:a16="http://schemas.microsoft.com/office/drawing/2014/main" id="{D4E90FF5-CA69-4112-BBA5-1443DE3A9603}"/>
            </a:ext>
          </a:extLst>
        </xdr:cNvPr>
        <xdr:cNvSpPr/>
      </xdr:nvSpPr>
      <xdr:spPr>
        <a:xfrm>
          <a:off x="7810500" y="6838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15704</xdr:rowOff>
    </xdr:from>
    <xdr:to>
      <xdr:col>36</xdr:col>
      <xdr:colOff>165100</xdr:colOff>
      <xdr:row>39</xdr:row>
      <xdr:rowOff>117304</xdr:rowOff>
    </xdr:to>
    <xdr:sp macro="" textlink="">
      <xdr:nvSpPr>
        <xdr:cNvPr id="118" name="フローチャート: 判断 117">
          <a:extLst>
            <a:ext uri="{FF2B5EF4-FFF2-40B4-BE49-F238E27FC236}">
              <a16:creationId xmlns:a16="http://schemas.microsoft.com/office/drawing/2014/main" id="{4A8AF0B5-1C30-413D-A9DC-656732DBEEDB}"/>
            </a:ext>
          </a:extLst>
        </xdr:cNvPr>
        <xdr:cNvSpPr/>
      </xdr:nvSpPr>
      <xdr:spPr>
        <a:xfrm>
          <a:off x="6921500" y="6702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F12B4979-842C-46D2-B22F-E3D7FA851622}"/>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8294FBC8-C33F-4B61-96E0-C44B7F060B24}"/>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9E46EFE2-E126-4722-958E-9687FF1D83B9}"/>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E396C86C-1FAD-4BA8-BE67-689933C232ED}"/>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6E3CD285-21A1-4D8F-AD66-258BF6B2ED62}"/>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45803</xdr:rowOff>
    </xdr:from>
    <xdr:to>
      <xdr:col>50</xdr:col>
      <xdr:colOff>165100</xdr:colOff>
      <xdr:row>40</xdr:row>
      <xdr:rowOff>147403</xdr:rowOff>
    </xdr:to>
    <xdr:sp macro="" textlink="">
      <xdr:nvSpPr>
        <xdr:cNvPr id="124" name="楕円 123">
          <a:extLst>
            <a:ext uri="{FF2B5EF4-FFF2-40B4-BE49-F238E27FC236}">
              <a16:creationId xmlns:a16="http://schemas.microsoft.com/office/drawing/2014/main" id="{DF2F7E85-23B5-4965-80AA-3381C56FE1DF}"/>
            </a:ext>
          </a:extLst>
        </xdr:cNvPr>
        <xdr:cNvSpPr/>
      </xdr:nvSpPr>
      <xdr:spPr>
        <a:xfrm>
          <a:off x="9588500" y="6903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49746</xdr:rowOff>
    </xdr:from>
    <xdr:to>
      <xdr:col>46</xdr:col>
      <xdr:colOff>38100</xdr:colOff>
      <xdr:row>40</xdr:row>
      <xdr:rowOff>151346</xdr:rowOff>
    </xdr:to>
    <xdr:sp macro="" textlink="">
      <xdr:nvSpPr>
        <xdr:cNvPr id="125" name="楕円 124">
          <a:extLst>
            <a:ext uri="{FF2B5EF4-FFF2-40B4-BE49-F238E27FC236}">
              <a16:creationId xmlns:a16="http://schemas.microsoft.com/office/drawing/2014/main" id="{C354AA59-7967-4F69-AE27-836571083CDD}"/>
            </a:ext>
          </a:extLst>
        </xdr:cNvPr>
        <xdr:cNvSpPr/>
      </xdr:nvSpPr>
      <xdr:spPr>
        <a:xfrm>
          <a:off x="8699500" y="690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96603</xdr:rowOff>
    </xdr:from>
    <xdr:to>
      <xdr:col>50</xdr:col>
      <xdr:colOff>114300</xdr:colOff>
      <xdr:row>40</xdr:row>
      <xdr:rowOff>100546</xdr:rowOff>
    </xdr:to>
    <xdr:cxnSp macro="">
      <xdr:nvCxnSpPr>
        <xdr:cNvPr id="126" name="直線コネクタ 125">
          <a:extLst>
            <a:ext uri="{FF2B5EF4-FFF2-40B4-BE49-F238E27FC236}">
              <a16:creationId xmlns:a16="http://schemas.microsoft.com/office/drawing/2014/main" id="{00D7B566-BC43-4920-B783-BF72DAEFBD81}"/>
            </a:ext>
          </a:extLst>
        </xdr:cNvPr>
        <xdr:cNvCxnSpPr/>
      </xdr:nvCxnSpPr>
      <xdr:spPr>
        <a:xfrm flipV="1">
          <a:off x="8750300" y="6954603"/>
          <a:ext cx="889000" cy="3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54566</xdr:rowOff>
    </xdr:from>
    <xdr:to>
      <xdr:col>41</xdr:col>
      <xdr:colOff>101600</xdr:colOff>
      <xdr:row>40</xdr:row>
      <xdr:rowOff>156166</xdr:rowOff>
    </xdr:to>
    <xdr:sp macro="" textlink="">
      <xdr:nvSpPr>
        <xdr:cNvPr id="127" name="楕円 126">
          <a:extLst>
            <a:ext uri="{FF2B5EF4-FFF2-40B4-BE49-F238E27FC236}">
              <a16:creationId xmlns:a16="http://schemas.microsoft.com/office/drawing/2014/main" id="{16AEC8C8-8382-4534-8A0F-8FC010CA9CB5}"/>
            </a:ext>
          </a:extLst>
        </xdr:cNvPr>
        <xdr:cNvSpPr/>
      </xdr:nvSpPr>
      <xdr:spPr>
        <a:xfrm>
          <a:off x="7810500" y="6912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100546</xdr:rowOff>
    </xdr:from>
    <xdr:to>
      <xdr:col>45</xdr:col>
      <xdr:colOff>177800</xdr:colOff>
      <xdr:row>40</xdr:row>
      <xdr:rowOff>105366</xdr:rowOff>
    </xdr:to>
    <xdr:cxnSp macro="">
      <xdr:nvCxnSpPr>
        <xdr:cNvPr id="128" name="直線コネクタ 127">
          <a:extLst>
            <a:ext uri="{FF2B5EF4-FFF2-40B4-BE49-F238E27FC236}">
              <a16:creationId xmlns:a16="http://schemas.microsoft.com/office/drawing/2014/main" id="{75EFF9B8-A156-42BE-A597-7A94D4109200}"/>
            </a:ext>
          </a:extLst>
        </xdr:cNvPr>
        <xdr:cNvCxnSpPr/>
      </xdr:nvCxnSpPr>
      <xdr:spPr>
        <a:xfrm flipV="1">
          <a:off x="7861300" y="6958546"/>
          <a:ext cx="889000" cy="4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70318</xdr:rowOff>
    </xdr:from>
    <xdr:ext cx="534377" cy="259045"/>
    <xdr:sp macro="" textlink="">
      <xdr:nvSpPr>
        <xdr:cNvPr id="129" name="n_1aveValue【道路】&#10;一人当たり延長">
          <a:extLst>
            <a:ext uri="{FF2B5EF4-FFF2-40B4-BE49-F238E27FC236}">
              <a16:creationId xmlns:a16="http://schemas.microsoft.com/office/drawing/2014/main" id="{2B99C99D-8F4B-4858-AF67-29567F03E5FA}"/>
            </a:ext>
          </a:extLst>
        </xdr:cNvPr>
        <xdr:cNvSpPr txBox="1"/>
      </xdr:nvSpPr>
      <xdr:spPr>
        <a:xfrm>
          <a:off x="9359411" y="6585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72718</xdr:rowOff>
    </xdr:from>
    <xdr:ext cx="534377" cy="259045"/>
    <xdr:sp macro="" textlink="">
      <xdr:nvSpPr>
        <xdr:cNvPr id="130" name="n_2aveValue【道路】&#10;一人当たり延長">
          <a:extLst>
            <a:ext uri="{FF2B5EF4-FFF2-40B4-BE49-F238E27FC236}">
              <a16:creationId xmlns:a16="http://schemas.microsoft.com/office/drawing/2014/main" id="{0E8490E9-FA2B-4D54-8003-26B37A341E0D}"/>
            </a:ext>
          </a:extLst>
        </xdr:cNvPr>
        <xdr:cNvSpPr txBox="1"/>
      </xdr:nvSpPr>
      <xdr:spPr>
        <a:xfrm>
          <a:off x="8483111" y="6587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98950</xdr:rowOff>
    </xdr:from>
    <xdr:ext cx="534377" cy="259045"/>
    <xdr:sp macro="" textlink="">
      <xdr:nvSpPr>
        <xdr:cNvPr id="131" name="n_3aveValue【道路】&#10;一人当たり延長">
          <a:extLst>
            <a:ext uri="{FF2B5EF4-FFF2-40B4-BE49-F238E27FC236}">
              <a16:creationId xmlns:a16="http://schemas.microsoft.com/office/drawing/2014/main" id="{BBCB38D4-5C19-449A-8A84-107B1D7CDB64}"/>
            </a:ext>
          </a:extLst>
        </xdr:cNvPr>
        <xdr:cNvSpPr txBox="1"/>
      </xdr:nvSpPr>
      <xdr:spPr>
        <a:xfrm>
          <a:off x="7594111" y="6614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133831</xdr:rowOff>
    </xdr:from>
    <xdr:ext cx="534377" cy="259045"/>
    <xdr:sp macro="" textlink="">
      <xdr:nvSpPr>
        <xdr:cNvPr id="132" name="n_4aveValue【道路】&#10;一人当たり延長">
          <a:extLst>
            <a:ext uri="{FF2B5EF4-FFF2-40B4-BE49-F238E27FC236}">
              <a16:creationId xmlns:a16="http://schemas.microsoft.com/office/drawing/2014/main" id="{1B480319-6E3D-4F3E-B55E-5ADC32AD6581}"/>
            </a:ext>
          </a:extLst>
        </xdr:cNvPr>
        <xdr:cNvSpPr txBox="1"/>
      </xdr:nvSpPr>
      <xdr:spPr>
        <a:xfrm>
          <a:off x="6705111" y="6477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138530</xdr:rowOff>
    </xdr:from>
    <xdr:ext cx="534377" cy="259045"/>
    <xdr:sp macro="" textlink="">
      <xdr:nvSpPr>
        <xdr:cNvPr id="133" name="n_1mainValue【道路】&#10;一人当たり延長">
          <a:extLst>
            <a:ext uri="{FF2B5EF4-FFF2-40B4-BE49-F238E27FC236}">
              <a16:creationId xmlns:a16="http://schemas.microsoft.com/office/drawing/2014/main" id="{4964DE22-EE00-48F6-A0D8-B1688983329B}"/>
            </a:ext>
          </a:extLst>
        </xdr:cNvPr>
        <xdr:cNvSpPr txBox="1"/>
      </xdr:nvSpPr>
      <xdr:spPr>
        <a:xfrm>
          <a:off x="9359411" y="6996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142473</xdr:rowOff>
    </xdr:from>
    <xdr:ext cx="534377" cy="259045"/>
    <xdr:sp macro="" textlink="">
      <xdr:nvSpPr>
        <xdr:cNvPr id="134" name="n_2mainValue【道路】&#10;一人当たり延長">
          <a:extLst>
            <a:ext uri="{FF2B5EF4-FFF2-40B4-BE49-F238E27FC236}">
              <a16:creationId xmlns:a16="http://schemas.microsoft.com/office/drawing/2014/main" id="{5A064613-9593-4B8D-994E-7A2195273870}"/>
            </a:ext>
          </a:extLst>
        </xdr:cNvPr>
        <xdr:cNvSpPr txBox="1"/>
      </xdr:nvSpPr>
      <xdr:spPr>
        <a:xfrm>
          <a:off x="8483111" y="7000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147293</xdr:rowOff>
    </xdr:from>
    <xdr:ext cx="534377" cy="259045"/>
    <xdr:sp macro="" textlink="">
      <xdr:nvSpPr>
        <xdr:cNvPr id="135" name="n_3mainValue【道路】&#10;一人当たり延長">
          <a:extLst>
            <a:ext uri="{FF2B5EF4-FFF2-40B4-BE49-F238E27FC236}">
              <a16:creationId xmlns:a16="http://schemas.microsoft.com/office/drawing/2014/main" id="{FD0B5028-1AF8-4033-ACE3-5BCF4DE08601}"/>
            </a:ext>
          </a:extLst>
        </xdr:cNvPr>
        <xdr:cNvSpPr txBox="1"/>
      </xdr:nvSpPr>
      <xdr:spPr>
        <a:xfrm>
          <a:off x="7594111" y="7005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6" name="正方形/長方形 135">
          <a:extLst>
            <a:ext uri="{FF2B5EF4-FFF2-40B4-BE49-F238E27FC236}">
              <a16:creationId xmlns:a16="http://schemas.microsoft.com/office/drawing/2014/main" id="{6084B5D7-9421-4615-A294-BD1DD464A8DD}"/>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7" name="正方形/長方形 136">
          <a:extLst>
            <a:ext uri="{FF2B5EF4-FFF2-40B4-BE49-F238E27FC236}">
              <a16:creationId xmlns:a16="http://schemas.microsoft.com/office/drawing/2014/main" id="{A2529DF6-989B-468A-A1CF-8E36B575E2F2}"/>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8" name="正方形/長方形 137">
          <a:extLst>
            <a:ext uri="{FF2B5EF4-FFF2-40B4-BE49-F238E27FC236}">
              <a16:creationId xmlns:a16="http://schemas.microsoft.com/office/drawing/2014/main" id="{1BE29E7D-0BED-4CAE-B88B-FE8D240D3F8B}"/>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9" name="正方形/長方形 138">
          <a:extLst>
            <a:ext uri="{FF2B5EF4-FFF2-40B4-BE49-F238E27FC236}">
              <a16:creationId xmlns:a16="http://schemas.microsoft.com/office/drawing/2014/main" id="{B3CA46A1-A5EE-4A4F-BDD4-D22B0FC91AD4}"/>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0" name="正方形/長方形 139">
          <a:extLst>
            <a:ext uri="{FF2B5EF4-FFF2-40B4-BE49-F238E27FC236}">
              <a16:creationId xmlns:a16="http://schemas.microsoft.com/office/drawing/2014/main" id="{5C1714FC-CC5F-4A83-BB06-921967626DEB}"/>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1" name="正方形/長方形 140">
          <a:extLst>
            <a:ext uri="{FF2B5EF4-FFF2-40B4-BE49-F238E27FC236}">
              <a16:creationId xmlns:a16="http://schemas.microsoft.com/office/drawing/2014/main" id="{F3D6756E-B50A-49B4-9A7B-82E6498D4D2C}"/>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2" name="正方形/長方形 141">
          <a:extLst>
            <a:ext uri="{FF2B5EF4-FFF2-40B4-BE49-F238E27FC236}">
              <a16:creationId xmlns:a16="http://schemas.microsoft.com/office/drawing/2014/main" id="{EC0A9105-4D0F-46FC-BD04-2502D70E6FC7}"/>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3" name="正方形/長方形 142">
          <a:extLst>
            <a:ext uri="{FF2B5EF4-FFF2-40B4-BE49-F238E27FC236}">
              <a16:creationId xmlns:a16="http://schemas.microsoft.com/office/drawing/2014/main" id="{E0083EC9-0D17-4243-BCDF-9BC3258E7540}"/>
            </a:ext>
          </a:extLst>
        </xdr:cNvPr>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144" name="正方形/長方形 143">
          <a:extLst>
            <a:ext uri="{FF2B5EF4-FFF2-40B4-BE49-F238E27FC236}">
              <a16:creationId xmlns:a16="http://schemas.microsoft.com/office/drawing/2014/main" id="{2BCB5809-AA83-4329-9FC6-402E9E055297}"/>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45" name="正方形/長方形 144">
          <a:extLst>
            <a:ext uri="{FF2B5EF4-FFF2-40B4-BE49-F238E27FC236}">
              <a16:creationId xmlns:a16="http://schemas.microsoft.com/office/drawing/2014/main" id="{8C3096BE-BAC6-41B0-BE7A-85FADDC4CCED}"/>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46" name="正方形/長方形 145">
          <a:extLst>
            <a:ext uri="{FF2B5EF4-FFF2-40B4-BE49-F238E27FC236}">
              <a16:creationId xmlns:a16="http://schemas.microsoft.com/office/drawing/2014/main" id="{23B0C498-297A-4C8B-A152-977A0FDDC3B6}"/>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47" name="正方形/長方形 146">
          <a:extLst>
            <a:ext uri="{FF2B5EF4-FFF2-40B4-BE49-F238E27FC236}">
              <a16:creationId xmlns:a16="http://schemas.microsoft.com/office/drawing/2014/main" id="{482D5AB6-3CD9-49C6-83AF-D9B2AD19488C}"/>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48" name="正方形/長方形 147">
          <a:extLst>
            <a:ext uri="{FF2B5EF4-FFF2-40B4-BE49-F238E27FC236}">
              <a16:creationId xmlns:a16="http://schemas.microsoft.com/office/drawing/2014/main" id="{0DD32CA1-1DF8-43DD-9D7E-65EDE7DCCEAE}"/>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49" name="正方形/長方形 148">
          <a:extLst>
            <a:ext uri="{FF2B5EF4-FFF2-40B4-BE49-F238E27FC236}">
              <a16:creationId xmlns:a16="http://schemas.microsoft.com/office/drawing/2014/main" id="{2B805595-7AE0-47AF-8497-0AC13DB7EB01}"/>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50" name="正方形/長方形 149">
          <a:extLst>
            <a:ext uri="{FF2B5EF4-FFF2-40B4-BE49-F238E27FC236}">
              <a16:creationId xmlns:a16="http://schemas.microsoft.com/office/drawing/2014/main" id="{8A1AF584-ED08-4E3E-818C-711154A574D2}"/>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51" name="正方形/長方形 150">
          <a:extLst>
            <a:ext uri="{FF2B5EF4-FFF2-40B4-BE49-F238E27FC236}">
              <a16:creationId xmlns:a16="http://schemas.microsoft.com/office/drawing/2014/main" id="{0929B1EE-9C10-4CB6-B77D-FB26FEAA4293}"/>
            </a:ext>
          </a:extLst>
        </xdr:cNvPr>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152" name="正方形/長方形 151">
          <a:extLst>
            <a:ext uri="{FF2B5EF4-FFF2-40B4-BE49-F238E27FC236}">
              <a16:creationId xmlns:a16="http://schemas.microsoft.com/office/drawing/2014/main" id="{5F0F1E9F-FA1B-476E-87D3-FD518925B137}"/>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3" name="正方形/長方形 152">
          <a:extLst>
            <a:ext uri="{FF2B5EF4-FFF2-40B4-BE49-F238E27FC236}">
              <a16:creationId xmlns:a16="http://schemas.microsoft.com/office/drawing/2014/main" id="{54D905B7-8717-425E-B62F-882B06A86F2B}"/>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4" name="正方形/長方形 153">
          <a:extLst>
            <a:ext uri="{FF2B5EF4-FFF2-40B4-BE49-F238E27FC236}">
              <a16:creationId xmlns:a16="http://schemas.microsoft.com/office/drawing/2014/main" id="{D707C019-7160-4A4D-9349-FC383994E0FE}"/>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5" name="正方形/長方形 154">
          <a:extLst>
            <a:ext uri="{FF2B5EF4-FFF2-40B4-BE49-F238E27FC236}">
              <a16:creationId xmlns:a16="http://schemas.microsoft.com/office/drawing/2014/main" id="{4D0F984B-962C-49AD-83B6-52C8CEBAB158}"/>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6" name="正方形/長方形 155">
          <a:extLst>
            <a:ext uri="{FF2B5EF4-FFF2-40B4-BE49-F238E27FC236}">
              <a16:creationId xmlns:a16="http://schemas.microsoft.com/office/drawing/2014/main" id="{73536BF0-94F2-4E65-AD65-C7C26912C515}"/>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57" name="正方形/長方形 156">
          <a:extLst>
            <a:ext uri="{FF2B5EF4-FFF2-40B4-BE49-F238E27FC236}">
              <a16:creationId xmlns:a16="http://schemas.microsoft.com/office/drawing/2014/main" id="{BE2A22F5-7AB3-4A75-BACA-2F59CF583552}"/>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58" name="正方形/長方形 157">
          <a:extLst>
            <a:ext uri="{FF2B5EF4-FFF2-40B4-BE49-F238E27FC236}">
              <a16:creationId xmlns:a16="http://schemas.microsoft.com/office/drawing/2014/main" id="{1CCD2BB6-F09B-4875-AD43-C1A0E4F796C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59" name="正方形/長方形 158">
          <a:extLst>
            <a:ext uri="{FF2B5EF4-FFF2-40B4-BE49-F238E27FC236}">
              <a16:creationId xmlns:a16="http://schemas.microsoft.com/office/drawing/2014/main" id="{407959C2-2D67-4041-AED1-E3640EBAE605}"/>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0" name="テキスト ボックス 159">
          <a:extLst>
            <a:ext uri="{FF2B5EF4-FFF2-40B4-BE49-F238E27FC236}">
              <a16:creationId xmlns:a16="http://schemas.microsoft.com/office/drawing/2014/main" id="{17AF8C67-D7D5-4EE5-9FEB-10720F8E4926}"/>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61" name="直線コネクタ 160">
          <a:extLst>
            <a:ext uri="{FF2B5EF4-FFF2-40B4-BE49-F238E27FC236}">
              <a16:creationId xmlns:a16="http://schemas.microsoft.com/office/drawing/2014/main" id="{571B0E23-3BA8-4859-B7D6-B407376A0B01}"/>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62" name="テキスト ボックス 161">
          <a:extLst>
            <a:ext uri="{FF2B5EF4-FFF2-40B4-BE49-F238E27FC236}">
              <a16:creationId xmlns:a16="http://schemas.microsoft.com/office/drawing/2014/main" id="{EFA629AF-B9F9-4D6C-A5DF-98E1D31BCFB9}"/>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63" name="直線コネクタ 162">
          <a:extLst>
            <a:ext uri="{FF2B5EF4-FFF2-40B4-BE49-F238E27FC236}">
              <a16:creationId xmlns:a16="http://schemas.microsoft.com/office/drawing/2014/main" id="{13CC9F60-E8A8-430A-93C0-AC7349BFB66F}"/>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64" name="テキスト ボックス 163">
          <a:extLst>
            <a:ext uri="{FF2B5EF4-FFF2-40B4-BE49-F238E27FC236}">
              <a16:creationId xmlns:a16="http://schemas.microsoft.com/office/drawing/2014/main" id="{8F5A30F3-9F24-4DE4-940A-2E87F0CC8FB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65" name="直線コネクタ 164">
          <a:extLst>
            <a:ext uri="{FF2B5EF4-FFF2-40B4-BE49-F238E27FC236}">
              <a16:creationId xmlns:a16="http://schemas.microsoft.com/office/drawing/2014/main" id="{6A2800F4-471E-49EA-958B-A43EBA6628F8}"/>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66" name="テキスト ボックス 165">
          <a:extLst>
            <a:ext uri="{FF2B5EF4-FFF2-40B4-BE49-F238E27FC236}">
              <a16:creationId xmlns:a16="http://schemas.microsoft.com/office/drawing/2014/main" id="{74911C84-FC0E-4190-B8CB-E2EA598CBB21}"/>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67" name="直線コネクタ 166">
          <a:extLst>
            <a:ext uri="{FF2B5EF4-FFF2-40B4-BE49-F238E27FC236}">
              <a16:creationId xmlns:a16="http://schemas.microsoft.com/office/drawing/2014/main" id="{84A79990-D6D7-4E8E-BF7B-5688993D1BF4}"/>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68" name="テキスト ボックス 167">
          <a:extLst>
            <a:ext uri="{FF2B5EF4-FFF2-40B4-BE49-F238E27FC236}">
              <a16:creationId xmlns:a16="http://schemas.microsoft.com/office/drawing/2014/main" id="{3D2157F5-40D1-4531-97E4-D4926F9AEFFF}"/>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69" name="直線コネクタ 168">
          <a:extLst>
            <a:ext uri="{FF2B5EF4-FFF2-40B4-BE49-F238E27FC236}">
              <a16:creationId xmlns:a16="http://schemas.microsoft.com/office/drawing/2014/main" id="{3A71126E-2A1C-42BD-8EB7-C820FA154125}"/>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70" name="テキスト ボックス 169">
          <a:extLst>
            <a:ext uri="{FF2B5EF4-FFF2-40B4-BE49-F238E27FC236}">
              <a16:creationId xmlns:a16="http://schemas.microsoft.com/office/drawing/2014/main" id="{092E8769-1ED3-4870-8BC5-7A73096B8739}"/>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71" name="直線コネクタ 170">
          <a:extLst>
            <a:ext uri="{FF2B5EF4-FFF2-40B4-BE49-F238E27FC236}">
              <a16:creationId xmlns:a16="http://schemas.microsoft.com/office/drawing/2014/main" id="{D6663560-5A01-404C-A89D-61D8E65585D1}"/>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72" name="テキスト ボックス 171">
          <a:extLst>
            <a:ext uri="{FF2B5EF4-FFF2-40B4-BE49-F238E27FC236}">
              <a16:creationId xmlns:a16="http://schemas.microsoft.com/office/drawing/2014/main" id="{E24956FF-AD8A-405C-9683-70BE7F304AFF}"/>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73" name="直線コネクタ 172">
          <a:extLst>
            <a:ext uri="{FF2B5EF4-FFF2-40B4-BE49-F238E27FC236}">
              <a16:creationId xmlns:a16="http://schemas.microsoft.com/office/drawing/2014/main" id="{58721E86-3152-4759-A681-CE8F1B2E5641}"/>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74" name="テキスト ボックス 173">
          <a:extLst>
            <a:ext uri="{FF2B5EF4-FFF2-40B4-BE49-F238E27FC236}">
              <a16:creationId xmlns:a16="http://schemas.microsoft.com/office/drawing/2014/main" id="{ED2877EF-93FB-40F6-81FB-EECBC496CC94}"/>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75" name="【公営住宅】&#10;有形固定資産減価償却率グラフ枠">
          <a:extLst>
            <a:ext uri="{FF2B5EF4-FFF2-40B4-BE49-F238E27FC236}">
              <a16:creationId xmlns:a16="http://schemas.microsoft.com/office/drawing/2014/main" id="{D8CD4DCC-E58B-447C-A485-55887215EE06}"/>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93345</xdr:rowOff>
    </xdr:from>
    <xdr:to>
      <xdr:col>24</xdr:col>
      <xdr:colOff>62865</xdr:colOff>
      <xdr:row>86</xdr:row>
      <xdr:rowOff>114300</xdr:rowOff>
    </xdr:to>
    <xdr:cxnSp macro="">
      <xdr:nvCxnSpPr>
        <xdr:cNvPr id="176" name="直線コネクタ 175">
          <a:extLst>
            <a:ext uri="{FF2B5EF4-FFF2-40B4-BE49-F238E27FC236}">
              <a16:creationId xmlns:a16="http://schemas.microsoft.com/office/drawing/2014/main" id="{2DE0FEF7-72E2-4C0C-82B9-5222A6E87E82}"/>
            </a:ext>
          </a:extLst>
        </xdr:cNvPr>
        <xdr:cNvCxnSpPr/>
      </xdr:nvCxnSpPr>
      <xdr:spPr>
        <a:xfrm flipV="1">
          <a:off x="4634865" y="13294995"/>
          <a:ext cx="0" cy="1564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77" name="【公営住宅】&#10;有形固定資産減価償却率最小値テキスト">
          <a:extLst>
            <a:ext uri="{FF2B5EF4-FFF2-40B4-BE49-F238E27FC236}">
              <a16:creationId xmlns:a16="http://schemas.microsoft.com/office/drawing/2014/main" id="{5958503B-E0E2-4E4C-814B-9A4223F1EB83}"/>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78" name="直線コネクタ 177">
          <a:extLst>
            <a:ext uri="{FF2B5EF4-FFF2-40B4-BE49-F238E27FC236}">
              <a16:creationId xmlns:a16="http://schemas.microsoft.com/office/drawing/2014/main" id="{BCB1B5B8-6955-43C5-AAD3-8F034BE25FF8}"/>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40022</xdr:rowOff>
    </xdr:from>
    <xdr:ext cx="405111" cy="259045"/>
    <xdr:sp macro="" textlink="">
      <xdr:nvSpPr>
        <xdr:cNvPr id="179" name="【公営住宅】&#10;有形固定資産減価償却率最大値テキスト">
          <a:extLst>
            <a:ext uri="{FF2B5EF4-FFF2-40B4-BE49-F238E27FC236}">
              <a16:creationId xmlns:a16="http://schemas.microsoft.com/office/drawing/2014/main" id="{97CA40C9-2437-45EB-8565-CC9902154146}"/>
            </a:ext>
          </a:extLst>
        </xdr:cNvPr>
        <xdr:cNvSpPr txBox="1"/>
      </xdr:nvSpPr>
      <xdr:spPr>
        <a:xfrm>
          <a:off x="4673600" y="13070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93345</xdr:rowOff>
    </xdr:from>
    <xdr:to>
      <xdr:col>24</xdr:col>
      <xdr:colOff>152400</xdr:colOff>
      <xdr:row>77</xdr:row>
      <xdr:rowOff>93345</xdr:rowOff>
    </xdr:to>
    <xdr:cxnSp macro="">
      <xdr:nvCxnSpPr>
        <xdr:cNvPr id="180" name="直線コネクタ 179">
          <a:extLst>
            <a:ext uri="{FF2B5EF4-FFF2-40B4-BE49-F238E27FC236}">
              <a16:creationId xmlns:a16="http://schemas.microsoft.com/office/drawing/2014/main" id="{7D4A85EE-47CF-45A1-B3AF-0FE2BD6609A6}"/>
            </a:ext>
          </a:extLst>
        </xdr:cNvPr>
        <xdr:cNvCxnSpPr/>
      </xdr:nvCxnSpPr>
      <xdr:spPr>
        <a:xfrm>
          <a:off x="4546600" y="13294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28591</xdr:rowOff>
    </xdr:from>
    <xdr:ext cx="405111" cy="259045"/>
    <xdr:sp macro="" textlink="">
      <xdr:nvSpPr>
        <xdr:cNvPr id="181" name="【公営住宅】&#10;有形固定資産減価償却率平均値テキスト">
          <a:extLst>
            <a:ext uri="{FF2B5EF4-FFF2-40B4-BE49-F238E27FC236}">
              <a16:creationId xmlns:a16="http://schemas.microsoft.com/office/drawing/2014/main" id="{640F7CDE-E546-4770-947B-5367DA19D6ED}"/>
            </a:ext>
          </a:extLst>
        </xdr:cNvPr>
        <xdr:cNvSpPr txBox="1"/>
      </xdr:nvSpPr>
      <xdr:spPr>
        <a:xfrm>
          <a:off x="4673600" y="140874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50164</xdr:rowOff>
    </xdr:from>
    <xdr:to>
      <xdr:col>24</xdr:col>
      <xdr:colOff>114300</xdr:colOff>
      <xdr:row>82</xdr:row>
      <xdr:rowOff>151764</xdr:rowOff>
    </xdr:to>
    <xdr:sp macro="" textlink="">
      <xdr:nvSpPr>
        <xdr:cNvPr id="182" name="フローチャート: 判断 181">
          <a:extLst>
            <a:ext uri="{FF2B5EF4-FFF2-40B4-BE49-F238E27FC236}">
              <a16:creationId xmlns:a16="http://schemas.microsoft.com/office/drawing/2014/main" id="{E74BE4EE-AF52-4F61-AFF9-6BF8CB9B027F}"/>
            </a:ext>
          </a:extLst>
        </xdr:cNvPr>
        <xdr:cNvSpPr/>
      </xdr:nvSpPr>
      <xdr:spPr>
        <a:xfrm>
          <a:off x="4584700" y="14109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34925</xdr:rowOff>
    </xdr:from>
    <xdr:to>
      <xdr:col>20</xdr:col>
      <xdr:colOff>38100</xdr:colOff>
      <xdr:row>82</xdr:row>
      <xdr:rowOff>136525</xdr:rowOff>
    </xdr:to>
    <xdr:sp macro="" textlink="">
      <xdr:nvSpPr>
        <xdr:cNvPr id="183" name="フローチャート: 判断 182">
          <a:extLst>
            <a:ext uri="{FF2B5EF4-FFF2-40B4-BE49-F238E27FC236}">
              <a16:creationId xmlns:a16="http://schemas.microsoft.com/office/drawing/2014/main" id="{ECD8CBCE-E3A5-476C-94E4-D55FFAE01268}"/>
            </a:ext>
          </a:extLst>
        </xdr:cNvPr>
        <xdr:cNvSpPr/>
      </xdr:nvSpPr>
      <xdr:spPr>
        <a:xfrm>
          <a:off x="37465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48261</xdr:rowOff>
    </xdr:from>
    <xdr:to>
      <xdr:col>15</xdr:col>
      <xdr:colOff>101600</xdr:colOff>
      <xdr:row>82</xdr:row>
      <xdr:rowOff>149861</xdr:rowOff>
    </xdr:to>
    <xdr:sp macro="" textlink="">
      <xdr:nvSpPr>
        <xdr:cNvPr id="184" name="フローチャート: 判断 183">
          <a:extLst>
            <a:ext uri="{FF2B5EF4-FFF2-40B4-BE49-F238E27FC236}">
              <a16:creationId xmlns:a16="http://schemas.microsoft.com/office/drawing/2014/main" id="{88C158F1-353B-4BAD-B11D-7B405A989AD2}"/>
            </a:ext>
          </a:extLst>
        </xdr:cNvPr>
        <xdr:cNvSpPr/>
      </xdr:nvSpPr>
      <xdr:spPr>
        <a:xfrm>
          <a:off x="2857500" y="1410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44450</xdr:rowOff>
    </xdr:from>
    <xdr:to>
      <xdr:col>10</xdr:col>
      <xdr:colOff>165100</xdr:colOff>
      <xdr:row>82</xdr:row>
      <xdr:rowOff>146050</xdr:rowOff>
    </xdr:to>
    <xdr:sp macro="" textlink="">
      <xdr:nvSpPr>
        <xdr:cNvPr id="185" name="フローチャート: 判断 184">
          <a:extLst>
            <a:ext uri="{FF2B5EF4-FFF2-40B4-BE49-F238E27FC236}">
              <a16:creationId xmlns:a16="http://schemas.microsoft.com/office/drawing/2014/main" id="{8B0480F9-6CD0-4F90-88A5-2E1F12000D91}"/>
            </a:ext>
          </a:extLst>
        </xdr:cNvPr>
        <xdr:cNvSpPr/>
      </xdr:nvSpPr>
      <xdr:spPr>
        <a:xfrm>
          <a:off x="19685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149225</xdr:rowOff>
    </xdr:from>
    <xdr:to>
      <xdr:col>6</xdr:col>
      <xdr:colOff>38100</xdr:colOff>
      <xdr:row>82</xdr:row>
      <xdr:rowOff>79375</xdr:rowOff>
    </xdr:to>
    <xdr:sp macro="" textlink="">
      <xdr:nvSpPr>
        <xdr:cNvPr id="186" name="フローチャート: 判断 185">
          <a:extLst>
            <a:ext uri="{FF2B5EF4-FFF2-40B4-BE49-F238E27FC236}">
              <a16:creationId xmlns:a16="http://schemas.microsoft.com/office/drawing/2014/main" id="{554A9051-9BE7-42A7-AE24-8EF7590734FC}"/>
            </a:ext>
          </a:extLst>
        </xdr:cNvPr>
        <xdr:cNvSpPr/>
      </xdr:nvSpPr>
      <xdr:spPr>
        <a:xfrm>
          <a:off x="10795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87" name="テキスト ボックス 186">
          <a:extLst>
            <a:ext uri="{FF2B5EF4-FFF2-40B4-BE49-F238E27FC236}">
              <a16:creationId xmlns:a16="http://schemas.microsoft.com/office/drawing/2014/main" id="{1F5D0ECB-BCD1-483E-893E-448F5D03C96C}"/>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88" name="テキスト ボックス 187">
          <a:extLst>
            <a:ext uri="{FF2B5EF4-FFF2-40B4-BE49-F238E27FC236}">
              <a16:creationId xmlns:a16="http://schemas.microsoft.com/office/drawing/2014/main" id="{06A7B86E-330E-4D4B-926E-BA5F739291A3}"/>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89" name="テキスト ボックス 188">
          <a:extLst>
            <a:ext uri="{FF2B5EF4-FFF2-40B4-BE49-F238E27FC236}">
              <a16:creationId xmlns:a16="http://schemas.microsoft.com/office/drawing/2014/main" id="{35A4750E-47F3-45DD-961D-51028B0A09D7}"/>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0" name="テキスト ボックス 189">
          <a:extLst>
            <a:ext uri="{FF2B5EF4-FFF2-40B4-BE49-F238E27FC236}">
              <a16:creationId xmlns:a16="http://schemas.microsoft.com/office/drawing/2014/main" id="{C1C47EE9-9D36-47B1-BEC6-77A8C9DD6BF3}"/>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1" name="テキスト ボックス 190">
          <a:extLst>
            <a:ext uri="{FF2B5EF4-FFF2-40B4-BE49-F238E27FC236}">
              <a16:creationId xmlns:a16="http://schemas.microsoft.com/office/drawing/2014/main" id="{3DB9A891-FD80-4464-8643-3C1F5190E8E6}"/>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6350</xdr:rowOff>
    </xdr:from>
    <xdr:to>
      <xdr:col>20</xdr:col>
      <xdr:colOff>38100</xdr:colOff>
      <xdr:row>84</xdr:row>
      <xdr:rowOff>107950</xdr:rowOff>
    </xdr:to>
    <xdr:sp macro="" textlink="">
      <xdr:nvSpPr>
        <xdr:cNvPr id="192" name="楕円 191">
          <a:extLst>
            <a:ext uri="{FF2B5EF4-FFF2-40B4-BE49-F238E27FC236}">
              <a16:creationId xmlns:a16="http://schemas.microsoft.com/office/drawing/2014/main" id="{0AB7227B-E4FD-43CB-A5A6-8C10D67078BB}"/>
            </a:ext>
          </a:extLst>
        </xdr:cNvPr>
        <xdr:cNvSpPr/>
      </xdr:nvSpPr>
      <xdr:spPr>
        <a:xfrm>
          <a:off x="3746500" y="1440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151130</xdr:rowOff>
    </xdr:from>
    <xdr:to>
      <xdr:col>15</xdr:col>
      <xdr:colOff>101600</xdr:colOff>
      <xdr:row>84</xdr:row>
      <xdr:rowOff>81280</xdr:rowOff>
    </xdr:to>
    <xdr:sp macro="" textlink="">
      <xdr:nvSpPr>
        <xdr:cNvPr id="193" name="楕円 192">
          <a:extLst>
            <a:ext uri="{FF2B5EF4-FFF2-40B4-BE49-F238E27FC236}">
              <a16:creationId xmlns:a16="http://schemas.microsoft.com/office/drawing/2014/main" id="{DC025FFE-7D2D-4031-B7A4-62D948CFAC92}"/>
            </a:ext>
          </a:extLst>
        </xdr:cNvPr>
        <xdr:cNvSpPr/>
      </xdr:nvSpPr>
      <xdr:spPr>
        <a:xfrm>
          <a:off x="2857500" y="1438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30480</xdr:rowOff>
    </xdr:from>
    <xdr:to>
      <xdr:col>19</xdr:col>
      <xdr:colOff>177800</xdr:colOff>
      <xdr:row>84</xdr:row>
      <xdr:rowOff>57150</xdr:rowOff>
    </xdr:to>
    <xdr:cxnSp macro="">
      <xdr:nvCxnSpPr>
        <xdr:cNvPr id="194" name="直線コネクタ 193">
          <a:extLst>
            <a:ext uri="{FF2B5EF4-FFF2-40B4-BE49-F238E27FC236}">
              <a16:creationId xmlns:a16="http://schemas.microsoft.com/office/drawing/2014/main" id="{48F38D82-C750-48CF-867B-094778677D81}"/>
            </a:ext>
          </a:extLst>
        </xdr:cNvPr>
        <xdr:cNvCxnSpPr/>
      </xdr:nvCxnSpPr>
      <xdr:spPr>
        <a:xfrm>
          <a:off x="2908300" y="1443228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133986</xdr:rowOff>
    </xdr:from>
    <xdr:to>
      <xdr:col>10</xdr:col>
      <xdr:colOff>165100</xdr:colOff>
      <xdr:row>84</xdr:row>
      <xdr:rowOff>64136</xdr:rowOff>
    </xdr:to>
    <xdr:sp macro="" textlink="">
      <xdr:nvSpPr>
        <xdr:cNvPr id="195" name="楕円 194">
          <a:extLst>
            <a:ext uri="{FF2B5EF4-FFF2-40B4-BE49-F238E27FC236}">
              <a16:creationId xmlns:a16="http://schemas.microsoft.com/office/drawing/2014/main" id="{D4CF9427-786C-4D56-B1B3-773D03803536}"/>
            </a:ext>
          </a:extLst>
        </xdr:cNvPr>
        <xdr:cNvSpPr/>
      </xdr:nvSpPr>
      <xdr:spPr>
        <a:xfrm>
          <a:off x="1968500" y="14364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13336</xdr:rowOff>
    </xdr:from>
    <xdr:to>
      <xdr:col>15</xdr:col>
      <xdr:colOff>50800</xdr:colOff>
      <xdr:row>84</xdr:row>
      <xdr:rowOff>30480</xdr:rowOff>
    </xdr:to>
    <xdr:cxnSp macro="">
      <xdr:nvCxnSpPr>
        <xdr:cNvPr id="196" name="直線コネクタ 195">
          <a:extLst>
            <a:ext uri="{FF2B5EF4-FFF2-40B4-BE49-F238E27FC236}">
              <a16:creationId xmlns:a16="http://schemas.microsoft.com/office/drawing/2014/main" id="{7563B7EB-7E81-43CF-8A62-8078D9F0269D}"/>
            </a:ext>
          </a:extLst>
        </xdr:cNvPr>
        <xdr:cNvCxnSpPr/>
      </xdr:nvCxnSpPr>
      <xdr:spPr>
        <a:xfrm>
          <a:off x="2019300" y="14415136"/>
          <a:ext cx="8890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153052</xdr:rowOff>
    </xdr:from>
    <xdr:ext cx="405111" cy="259045"/>
    <xdr:sp macro="" textlink="">
      <xdr:nvSpPr>
        <xdr:cNvPr id="197" name="n_1aveValue【公営住宅】&#10;有形固定資産減価償却率">
          <a:extLst>
            <a:ext uri="{FF2B5EF4-FFF2-40B4-BE49-F238E27FC236}">
              <a16:creationId xmlns:a16="http://schemas.microsoft.com/office/drawing/2014/main" id="{CD4E4E66-6562-4F46-9D98-697DA9603F49}"/>
            </a:ext>
          </a:extLst>
        </xdr:cNvPr>
        <xdr:cNvSpPr txBox="1"/>
      </xdr:nvSpPr>
      <xdr:spPr>
        <a:xfrm>
          <a:off x="3582044" y="1386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166388</xdr:rowOff>
    </xdr:from>
    <xdr:ext cx="405111" cy="259045"/>
    <xdr:sp macro="" textlink="">
      <xdr:nvSpPr>
        <xdr:cNvPr id="198" name="n_2aveValue【公営住宅】&#10;有形固定資産減価償却率">
          <a:extLst>
            <a:ext uri="{FF2B5EF4-FFF2-40B4-BE49-F238E27FC236}">
              <a16:creationId xmlns:a16="http://schemas.microsoft.com/office/drawing/2014/main" id="{6D36CA90-FCD9-4225-964D-61CC52BB1342}"/>
            </a:ext>
          </a:extLst>
        </xdr:cNvPr>
        <xdr:cNvSpPr txBox="1"/>
      </xdr:nvSpPr>
      <xdr:spPr>
        <a:xfrm>
          <a:off x="2705744" y="13882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162577</xdr:rowOff>
    </xdr:from>
    <xdr:ext cx="405111" cy="259045"/>
    <xdr:sp macro="" textlink="">
      <xdr:nvSpPr>
        <xdr:cNvPr id="199" name="n_3aveValue【公営住宅】&#10;有形固定資産減価償却率">
          <a:extLst>
            <a:ext uri="{FF2B5EF4-FFF2-40B4-BE49-F238E27FC236}">
              <a16:creationId xmlns:a16="http://schemas.microsoft.com/office/drawing/2014/main" id="{109BF643-FEE8-4E3F-ACED-E5544AEFA1F7}"/>
            </a:ext>
          </a:extLst>
        </xdr:cNvPr>
        <xdr:cNvSpPr txBox="1"/>
      </xdr:nvSpPr>
      <xdr:spPr>
        <a:xfrm>
          <a:off x="1816744" y="1387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95902</xdr:rowOff>
    </xdr:from>
    <xdr:ext cx="405111" cy="259045"/>
    <xdr:sp macro="" textlink="">
      <xdr:nvSpPr>
        <xdr:cNvPr id="200" name="n_4aveValue【公営住宅】&#10;有形固定資産減価償却率">
          <a:extLst>
            <a:ext uri="{FF2B5EF4-FFF2-40B4-BE49-F238E27FC236}">
              <a16:creationId xmlns:a16="http://schemas.microsoft.com/office/drawing/2014/main" id="{43455DF2-A9B9-4E02-8427-E376B2ABBC40}"/>
            </a:ext>
          </a:extLst>
        </xdr:cNvPr>
        <xdr:cNvSpPr txBox="1"/>
      </xdr:nvSpPr>
      <xdr:spPr>
        <a:xfrm>
          <a:off x="927744" y="1381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99077</xdr:rowOff>
    </xdr:from>
    <xdr:ext cx="405111" cy="259045"/>
    <xdr:sp macro="" textlink="">
      <xdr:nvSpPr>
        <xdr:cNvPr id="201" name="n_1mainValue【公営住宅】&#10;有形固定資産減価償却率">
          <a:extLst>
            <a:ext uri="{FF2B5EF4-FFF2-40B4-BE49-F238E27FC236}">
              <a16:creationId xmlns:a16="http://schemas.microsoft.com/office/drawing/2014/main" id="{D5541D1E-5F52-4C45-A98E-A53BF14AAF46}"/>
            </a:ext>
          </a:extLst>
        </xdr:cNvPr>
        <xdr:cNvSpPr txBox="1"/>
      </xdr:nvSpPr>
      <xdr:spPr>
        <a:xfrm>
          <a:off x="3582044" y="1450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72407</xdr:rowOff>
    </xdr:from>
    <xdr:ext cx="405111" cy="259045"/>
    <xdr:sp macro="" textlink="">
      <xdr:nvSpPr>
        <xdr:cNvPr id="202" name="n_2mainValue【公営住宅】&#10;有形固定資産減価償却率">
          <a:extLst>
            <a:ext uri="{FF2B5EF4-FFF2-40B4-BE49-F238E27FC236}">
              <a16:creationId xmlns:a16="http://schemas.microsoft.com/office/drawing/2014/main" id="{23D8EADD-D193-4803-BD01-2C7FE06AB14E}"/>
            </a:ext>
          </a:extLst>
        </xdr:cNvPr>
        <xdr:cNvSpPr txBox="1"/>
      </xdr:nvSpPr>
      <xdr:spPr>
        <a:xfrm>
          <a:off x="2705744" y="1447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55263</xdr:rowOff>
    </xdr:from>
    <xdr:ext cx="405111" cy="259045"/>
    <xdr:sp macro="" textlink="">
      <xdr:nvSpPr>
        <xdr:cNvPr id="203" name="n_3mainValue【公営住宅】&#10;有形固定資産減価償却率">
          <a:extLst>
            <a:ext uri="{FF2B5EF4-FFF2-40B4-BE49-F238E27FC236}">
              <a16:creationId xmlns:a16="http://schemas.microsoft.com/office/drawing/2014/main" id="{C7F665B0-FD7E-457D-8FF5-99947AA4CFAF}"/>
            </a:ext>
          </a:extLst>
        </xdr:cNvPr>
        <xdr:cNvSpPr txBox="1"/>
      </xdr:nvSpPr>
      <xdr:spPr>
        <a:xfrm>
          <a:off x="1816744" y="14457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04" name="正方形/長方形 203">
          <a:extLst>
            <a:ext uri="{FF2B5EF4-FFF2-40B4-BE49-F238E27FC236}">
              <a16:creationId xmlns:a16="http://schemas.microsoft.com/office/drawing/2014/main" id="{5C356727-DFBD-4CA6-B398-E8505C4C0F0E}"/>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05" name="正方形/長方形 204">
          <a:extLst>
            <a:ext uri="{FF2B5EF4-FFF2-40B4-BE49-F238E27FC236}">
              <a16:creationId xmlns:a16="http://schemas.microsoft.com/office/drawing/2014/main" id="{6779680B-4A94-415C-9E79-BD4DCBEEBA7A}"/>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06" name="正方形/長方形 205">
          <a:extLst>
            <a:ext uri="{FF2B5EF4-FFF2-40B4-BE49-F238E27FC236}">
              <a16:creationId xmlns:a16="http://schemas.microsoft.com/office/drawing/2014/main" id="{A9C11795-FC41-42A6-BA7D-F62B3741490C}"/>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07" name="正方形/長方形 206">
          <a:extLst>
            <a:ext uri="{FF2B5EF4-FFF2-40B4-BE49-F238E27FC236}">
              <a16:creationId xmlns:a16="http://schemas.microsoft.com/office/drawing/2014/main" id="{7A95351D-3D22-413B-9B7B-62A8B3F5E556}"/>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08" name="正方形/長方形 207">
          <a:extLst>
            <a:ext uri="{FF2B5EF4-FFF2-40B4-BE49-F238E27FC236}">
              <a16:creationId xmlns:a16="http://schemas.microsoft.com/office/drawing/2014/main" id="{4CF7B8D3-D4B2-4EEF-8D61-1179EC7D700E}"/>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09" name="正方形/長方形 208">
          <a:extLst>
            <a:ext uri="{FF2B5EF4-FFF2-40B4-BE49-F238E27FC236}">
              <a16:creationId xmlns:a16="http://schemas.microsoft.com/office/drawing/2014/main" id="{FB26A1B3-36CD-4437-B1FA-8D0747C79AD8}"/>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10" name="正方形/長方形 209">
          <a:extLst>
            <a:ext uri="{FF2B5EF4-FFF2-40B4-BE49-F238E27FC236}">
              <a16:creationId xmlns:a16="http://schemas.microsoft.com/office/drawing/2014/main" id="{29885711-4391-4620-8441-E343112FBF13}"/>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11" name="正方形/長方形 210">
          <a:extLst>
            <a:ext uri="{FF2B5EF4-FFF2-40B4-BE49-F238E27FC236}">
              <a16:creationId xmlns:a16="http://schemas.microsoft.com/office/drawing/2014/main" id="{3657CE70-A07E-40A6-872A-D11425A89633}"/>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12" name="テキスト ボックス 211">
          <a:extLst>
            <a:ext uri="{FF2B5EF4-FFF2-40B4-BE49-F238E27FC236}">
              <a16:creationId xmlns:a16="http://schemas.microsoft.com/office/drawing/2014/main" id="{C4867789-4CE8-4A0E-974A-C32D1380EA8F}"/>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13" name="直線コネクタ 212">
          <a:extLst>
            <a:ext uri="{FF2B5EF4-FFF2-40B4-BE49-F238E27FC236}">
              <a16:creationId xmlns:a16="http://schemas.microsoft.com/office/drawing/2014/main" id="{D1583466-EB3E-4844-A172-FE39CC7BB456}"/>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14" name="直線コネクタ 213">
          <a:extLst>
            <a:ext uri="{FF2B5EF4-FFF2-40B4-BE49-F238E27FC236}">
              <a16:creationId xmlns:a16="http://schemas.microsoft.com/office/drawing/2014/main" id="{27C6A19D-AEEA-409B-AE4E-D9F1745B7B02}"/>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15" name="テキスト ボックス 214">
          <a:extLst>
            <a:ext uri="{FF2B5EF4-FFF2-40B4-BE49-F238E27FC236}">
              <a16:creationId xmlns:a16="http://schemas.microsoft.com/office/drawing/2014/main" id="{7DDE7759-BAFB-48AD-9AFA-F337943EEDA7}"/>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16" name="直線コネクタ 215">
          <a:extLst>
            <a:ext uri="{FF2B5EF4-FFF2-40B4-BE49-F238E27FC236}">
              <a16:creationId xmlns:a16="http://schemas.microsoft.com/office/drawing/2014/main" id="{24820209-65BA-42D9-892F-9F572B14AAEE}"/>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17" name="テキスト ボックス 216">
          <a:extLst>
            <a:ext uri="{FF2B5EF4-FFF2-40B4-BE49-F238E27FC236}">
              <a16:creationId xmlns:a16="http://schemas.microsoft.com/office/drawing/2014/main" id="{D0111265-E403-448D-80B0-8A340239F56E}"/>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18" name="直線コネクタ 217">
          <a:extLst>
            <a:ext uri="{FF2B5EF4-FFF2-40B4-BE49-F238E27FC236}">
              <a16:creationId xmlns:a16="http://schemas.microsoft.com/office/drawing/2014/main" id="{F0C4DC08-C5CA-4AFE-B214-403D9CD94089}"/>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19" name="テキスト ボックス 218">
          <a:extLst>
            <a:ext uri="{FF2B5EF4-FFF2-40B4-BE49-F238E27FC236}">
              <a16:creationId xmlns:a16="http://schemas.microsoft.com/office/drawing/2014/main" id="{DD121551-4010-43F1-B224-8F9909AFB7C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20" name="直線コネクタ 219">
          <a:extLst>
            <a:ext uri="{FF2B5EF4-FFF2-40B4-BE49-F238E27FC236}">
              <a16:creationId xmlns:a16="http://schemas.microsoft.com/office/drawing/2014/main" id="{E6D2B481-10EC-4622-BFE0-298396FA9652}"/>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21" name="テキスト ボックス 220">
          <a:extLst>
            <a:ext uri="{FF2B5EF4-FFF2-40B4-BE49-F238E27FC236}">
              <a16:creationId xmlns:a16="http://schemas.microsoft.com/office/drawing/2014/main" id="{B502EA4A-3877-4C80-80F5-AFDC43457BE9}"/>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22" name="直線コネクタ 221">
          <a:extLst>
            <a:ext uri="{FF2B5EF4-FFF2-40B4-BE49-F238E27FC236}">
              <a16:creationId xmlns:a16="http://schemas.microsoft.com/office/drawing/2014/main" id="{636097DB-5D8C-4D58-A4EA-69E1EE357536}"/>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23" name="テキスト ボックス 222">
          <a:extLst>
            <a:ext uri="{FF2B5EF4-FFF2-40B4-BE49-F238E27FC236}">
              <a16:creationId xmlns:a16="http://schemas.microsoft.com/office/drawing/2014/main" id="{55CE3F13-AC6F-459E-B0B9-1EE1DFAD51A5}"/>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24" name="直線コネクタ 223">
          <a:extLst>
            <a:ext uri="{FF2B5EF4-FFF2-40B4-BE49-F238E27FC236}">
              <a16:creationId xmlns:a16="http://schemas.microsoft.com/office/drawing/2014/main" id="{472D280C-2707-4FCE-AE10-4FD0410ADF1B}"/>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25" name="テキスト ボックス 224">
          <a:extLst>
            <a:ext uri="{FF2B5EF4-FFF2-40B4-BE49-F238E27FC236}">
              <a16:creationId xmlns:a16="http://schemas.microsoft.com/office/drawing/2014/main" id="{7F441474-8284-4239-A7C1-25876D7F767D}"/>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26" name="【公営住宅】&#10;一人当たり面積グラフ枠">
          <a:extLst>
            <a:ext uri="{FF2B5EF4-FFF2-40B4-BE49-F238E27FC236}">
              <a16:creationId xmlns:a16="http://schemas.microsoft.com/office/drawing/2014/main" id="{F54DAAA8-F786-4BB9-86FA-8C65CAE8B4FE}"/>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107442</xdr:rowOff>
    </xdr:from>
    <xdr:to>
      <xdr:col>54</xdr:col>
      <xdr:colOff>189865</xdr:colOff>
      <xdr:row>86</xdr:row>
      <xdr:rowOff>103823</xdr:rowOff>
    </xdr:to>
    <xdr:cxnSp macro="">
      <xdr:nvCxnSpPr>
        <xdr:cNvPr id="227" name="直線コネクタ 226">
          <a:extLst>
            <a:ext uri="{FF2B5EF4-FFF2-40B4-BE49-F238E27FC236}">
              <a16:creationId xmlns:a16="http://schemas.microsoft.com/office/drawing/2014/main" id="{6C4C6575-090D-47B2-A511-C8F6F9A7DD48}"/>
            </a:ext>
          </a:extLst>
        </xdr:cNvPr>
        <xdr:cNvCxnSpPr/>
      </xdr:nvCxnSpPr>
      <xdr:spPr>
        <a:xfrm flipV="1">
          <a:off x="10476865" y="13480542"/>
          <a:ext cx="0" cy="1367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107650</xdr:rowOff>
    </xdr:from>
    <xdr:ext cx="469744" cy="259045"/>
    <xdr:sp macro="" textlink="">
      <xdr:nvSpPr>
        <xdr:cNvPr id="228" name="【公営住宅】&#10;一人当たり面積最小値テキスト">
          <a:extLst>
            <a:ext uri="{FF2B5EF4-FFF2-40B4-BE49-F238E27FC236}">
              <a16:creationId xmlns:a16="http://schemas.microsoft.com/office/drawing/2014/main" id="{F5D30729-2243-4AA7-B374-F7ED60631C9D}"/>
            </a:ext>
          </a:extLst>
        </xdr:cNvPr>
        <xdr:cNvSpPr txBox="1"/>
      </xdr:nvSpPr>
      <xdr:spPr>
        <a:xfrm>
          <a:off x="10515600" y="14852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103823</xdr:rowOff>
    </xdr:from>
    <xdr:to>
      <xdr:col>55</xdr:col>
      <xdr:colOff>88900</xdr:colOff>
      <xdr:row>86</xdr:row>
      <xdr:rowOff>103823</xdr:rowOff>
    </xdr:to>
    <xdr:cxnSp macro="">
      <xdr:nvCxnSpPr>
        <xdr:cNvPr id="229" name="直線コネクタ 228">
          <a:extLst>
            <a:ext uri="{FF2B5EF4-FFF2-40B4-BE49-F238E27FC236}">
              <a16:creationId xmlns:a16="http://schemas.microsoft.com/office/drawing/2014/main" id="{D6E69F7E-AC9E-4A4D-B844-2AFCEAFA9494}"/>
            </a:ext>
          </a:extLst>
        </xdr:cNvPr>
        <xdr:cNvCxnSpPr/>
      </xdr:nvCxnSpPr>
      <xdr:spPr>
        <a:xfrm>
          <a:off x="10388600" y="14848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54119</xdr:rowOff>
    </xdr:from>
    <xdr:ext cx="469744" cy="259045"/>
    <xdr:sp macro="" textlink="">
      <xdr:nvSpPr>
        <xdr:cNvPr id="230" name="【公営住宅】&#10;一人当たり面積最大値テキスト">
          <a:extLst>
            <a:ext uri="{FF2B5EF4-FFF2-40B4-BE49-F238E27FC236}">
              <a16:creationId xmlns:a16="http://schemas.microsoft.com/office/drawing/2014/main" id="{AE1B8149-2F58-4610-B075-D48185139082}"/>
            </a:ext>
          </a:extLst>
        </xdr:cNvPr>
        <xdr:cNvSpPr txBox="1"/>
      </xdr:nvSpPr>
      <xdr:spPr>
        <a:xfrm>
          <a:off x="10515600" y="13255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107442</xdr:rowOff>
    </xdr:from>
    <xdr:to>
      <xdr:col>55</xdr:col>
      <xdr:colOff>88900</xdr:colOff>
      <xdr:row>78</xdr:row>
      <xdr:rowOff>107442</xdr:rowOff>
    </xdr:to>
    <xdr:cxnSp macro="">
      <xdr:nvCxnSpPr>
        <xdr:cNvPr id="231" name="直線コネクタ 230">
          <a:extLst>
            <a:ext uri="{FF2B5EF4-FFF2-40B4-BE49-F238E27FC236}">
              <a16:creationId xmlns:a16="http://schemas.microsoft.com/office/drawing/2014/main" id="{6683A113-9FA0-49B4-BC43-2678000E96D1}"/>
            </a:ext>
          </a:extLst>
        </xdr:cNvPr>
        <xdr:cNvCxnSpPr/>
      </xdr:nvCxnSpPr>
      <xdr:spPr>
        <a:xfrm>
          <a:off x="10388600" y="13480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119079</xdr:rowOff>
    </xdr:from>
    <xdr:ext cx="469744" cy="259045"/>
    <xdr:sp macro="" textlink="">
      <xdr:nvSpPr>
        <xdr:cNvPr id="232" name="【公営住宅】&#10;一人当たり面積平均値テキスト">
          <a:extLst>
            <a:ext uri="{FF2B5EF4-FFF2-40B4-BE49-F238E27FC236}">
              <a16:creationId xmlns:a16="http://schemas.microsoft.com/office/drawing/2014/main" id="{2BF49C51-9C84-41B3-BE33-CD01E7995DBD}"/>
            </a:ext>
          </a:extLst>
        </xdr:cNvPr>
        <xdr:cNvSpPr txBox="1"/>
      </xdr:nvSpPr>
      <xdr:spPr>
        <a:xfrm>
          <a:off x="10515600" y="145208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140652</xdr:rowOff>
    </xdr:from>
    <xdr:to>
      <xdr:col>55</xdr:col>
      <xdr:colOff>50800</xdr:colOff>
      <xdr:row>85</xdr:row>
      <xdr:rowOff>70802</xdr:rowOff>
    </xdr:to>
    <xdr:sp macro="" textlink="">
      <xdr:nvSpPr>
        <xdr:cNvPr id="233" name="フローチャート: 判断 232">
          <a:extLst>
            <a:ext uri="{FF2B5EF4-FFF2-40B4-BE49-F238E27FC236}">
              <a16:creationId xmlns:a16="http://schemas.microsoft.com/office/drawing/2014/main" id="{7ED7A0FF-9EA6-4A0E-853E-B68DA7379699}"/>
            </a:ext>
          </a:extLst>
        </xdr:cNvPr>
        <xdr:cNvSpPr/>
      </xdr:nvSpPr>
      <xdr:spPr>
        <a:xfrm>
          <a:off x="10426700" y="14542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137224</xdr:rowOff>
    </xdr:from>
    <xdr:to>
      <xdr:col>50</xdr:col>
      <xdr:colOff>165100</xdr:colOff>
      <xdr:row>85</xdr:row>
      <xdr:rowOff>67374</xdr:rowOff>
    </xdr:to>
    <xdr:sp macro="" textlink="">
      <xdr:nvSpPr>
        <xdr:cNvPr id="234" name="フローチャート: 判断 233">
          <a:extLst>
            <a:ext uri="{FF2B5EF4-FFF2-40B4-BE49-F238E27FC236}">
              <a16:creationId xmlns:a16="http://schemas.microsoft.com/office/drawing/2014/main" id="{B1611002-98AE-4664-83AA-213501C7A943}"/>
            </a:ext>
          </a:extLst>
        </xdr:cNvPr>
        <xdr:cNvSpPr/>
      </xdr:nvSpPr>
      <xdr:spPr>
        <a:xfrm>
          <a:off x="9588500" y="14539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169418</xdr:rowOff>
    </xdr:from>
    <xdr:to>
      <xdr:col>46</xdr:col>
      <xdr:colOff>38100</xdr:colOff>
      <xdr:row>85</xdr:row>
      <xdr:rowOff>99568</xdr:rowOff>
    </xdr:to>
    <xdr:sp macro="" textlink="">
      <xdr:nvSpPr>
        <xdr:cNvPr id="235" name="フローチャート: 判断 234">
          <a:extLst>
            <a:ext uri="{FF2B5EF4-FFF2-40B4-BE49-F238E27FC236}">
              <a16:creationId xmlns:a16="http://schemas.microsoft.com/office/drawing/2014/main" id="{EA8BFE5E-965C-4C04-953F-2289E16BBCF4}"/>
            </a:ext>
          </a:extLst>
        </xdr:cNvPr>
        <xdr:cNvSpPr/>
      </xdr:nvSpPr>
      <xdr:spPr>
        <a:xfrm>
          <a:off x="8699500" y="14571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151892</xdr:rowOff>
    </xdr:from>
    <xdr:to>
      <xdr:col>41</xdr:col>
      <xdr:colOff>101600</xdr:colOff>
      <xdr:row>85</xdr:row>
      <xdr:rowOff>82042</xdr:rowOff>
    </xdr:to>
    <xdr:sp macro="" textlink="">
      <xdr:nvSpPr>
        <xdr:cNvPr id="236" name="フローチャート: 判断 235">
          <a:extLst>
            <a:ext uri="{FF2B5EF4-FFF2-40B4-BE49-F238E27FC236}">
              <a16:creationId xmlns:a16="http://schemas.microsoft.com/office/drawing/2014/main" id="{DAC14295-E52D-484F-8B85-6EBD8A8C90F3}"/>
            </a:ext>
          </a:extLst>
        </xdr:cNvPr>
        <xdr:cNvSpPr/>
      </xdr:nvSpPr>
      <xdr:spPr>
        <a:xfrm>
          <a:off x="7810500" y="145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99504</xdr:rowOff>
    </xdr:from>
    <xdr:to>
      <xdr:col>36</xdr:col>
      <xdr:colOff>165100</xdr:colOff>
      <xdr:row>86</xdr:row>
      <xdr:rowOff>29654</xdr:rowOff>
    </xdr:to>
    <xdr:sp macro="" textlink="">
      <xdr:nvSpPr>
        <xdr:cNvPr id="237" name="フローチャート: 判断 236">
          <a:extLst>
            <a:ext uri="{FF2B5EF4-FFF2-40B4-BE49-F238E27FC236}">
              <a16:creationId xmlns:a16="http://schemas.microsoft.com/office/drawing/2014/main" id="{4C7D3F63-12F1-45EB-9C24-523BB807AF34}"/>
            </a:ext>
          </a:extLst>
        </xdr:cNvPr>
        <xdr:cNvSpPr/>
      </xdr:nvSpPr>
      <xdr:spPr>
        <a:xfrm>
          <a:off x="6921500" y="14672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38" name="テキスト ボックス 237">
          <a:extLst>
            <a:ext uri="{FF2B5EF4-FFF2-40B4-BE49-F238E27FC236}">
              <a16:creationId xmlns:a16="http://schemas.microsoft.com/office/drawing/2014/main" id="{DFA8E0E2-F116-40F9-9B3B-5F2E448AFB7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39" name="テキスト ボックス 238">
          <a:extLst>
            <a:ext uri="{FF2B5EF4-FFF2-40B4-BE49-F238E27FC236}">
              <a16:creationId xmlns:a16="http://schemas.microsoft.com/office/drawing/2014/main" id="{52702877-A015-4BEA-8334-0041F710865B}"/>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40" name="テキスト ボックス 239">
          <a:extLst>
            <a:ext uri="{FF2B5EF4-FFF2-40B4-BE49-F238E27FC236}">
              <a16:creationId xmlns:a16="http://schemas.microsoft.com/office/drawing/2014/main" id="{1A9F74EA-50A2-457B-8B81-2B07383D6763}"/>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41" name="テキスト ボックス 240">
          <a:extLst>
            <a:ext uri="{FF2B5EF4-FFF2-40B4-BE49-F238E27FC236}">
              <a16:creationId xmlns:a16="http://schemas.microsoft.com/office/drawing/2014/main" id="{AA79D197-9A66-496D-AE4F-CE8FA2870AB5}"/>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42" name="テキスト ボックス 241">
          <a:extLst>
            <a:ext uri="{FF2B5EF4-FFF2-40B4-BE49-F238E27FC236}">
              <a16:creationId xmlns:a16="http://schemas.microsoft.com/office/drawing/2014/main" id="{33A5EA17-D059-4D0A-895B-79DEBACBDEA4}"/>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129984</xdr:rowOff>
    </xdr:from>
    <xdr:to>
      <xdr:col>50</xdr:col>
      <xdr:colOff>165100</xdr:colOff>
      <xdr:row>83</xdr:row>
      <xdr:rowOff>60134</xdr:rowOff>
    </xdr:to>
    <xdr:sp macro="" textlink="">
      <xdr:nvSpPr>
        <xdr:cNvPr id="243" name="楕円 242">
          <a:extLst>
            <a:ext uri="{FF2B5EF4-FFF2-40B4-BE49-F238E27FC236}">
              <a16:creationId xmlns:a16="http://schemas.microsoft.com/office/drawing/2014/main" id="{063490F9-AE55-463E-B7FD-B0A1766CD764}"/>
            </a:ext>
          </a:extLst>
        </xdr:cNvPr>
        <xdr:cNvSpPr/>
      </xdr:nvSpPr>
      <xdr:spPr>
        <a:xfrm>
          <a:off x="9588500" y="14188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138557</xdr:rowOff>
    </xdr:from>
    <xdr:to>
      <xdr:col>46</xdr:col>
      <xdr:colOff>38100</xdr:colOff>
      <xdr:row>83</xdr:row>
      <xdr:rowOff>68707</xdr:rowOff>
    </xdr:to>
    <xdr:sp macro="" textlink="">
      <xdr:nvSpPr>
        <xdr:cNvPr id="244" name="楕円 243">
          <a:extLst>
            <a:ext uri="{FF2B5EF4-FFF2-40B4-BE49-F238E27FC236}">
              <a16:creationId xmlns:a16="http://schemas.microsoft.com/office/drawing/2014/main" id="{E0B7EDA1-CB4B-4A82-85C7-4FA634B8530B}"/>
            </a:ext>
          </a:extLst>
        </xdr:cNvPr>
        <xdr:cNvSpPr/>
      </xdr:nvSpPr>
      <xdr:spPr>
        <a:xfrm>
          <a:off x="8699500" y="1419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9334</xdr:rowOff>
    </xdr:from>
    <xdr:to>
      <xdr:col>50</xdr:col>
      <xdr:colOff>114300</xdr:colOff>
      <xdr:row>83</xdr:row>
      <xdr:rowOff>17907</xdr:rowOff>
    </xdr:to>
    <xdr:cxnSp macro="">
      <xdr:nvCxnSpPr>
        <xdr:cNvPr id="245" name="直線コネクタ 244">
          <a:extLst>
            <a:ext uri="{FF2B5EF4-FFF2-40B4-BE49-F238E27FC236}">
              <a16:creationId xmlns:a16="http://schemas.microsoft.com/office/drawing/2014/main" id="{FC557F36-6DFD-470E-A468-F2AFED8741A4}"/>
            </a:ext>
          </a:extLst>
        </xdr:cNvPr>
        <xdr:cNvCxnSpPr/>
      </xdr:nvCxnSpPr>
      <xdr:spPr>
        <a:xfrm flipV="1">
          <a:off x="8750300" y="14239684"/>
          <a:ext cx="889000" cy="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169990</xdr:rowOff>
    </xdr:from>
    <xdr:to>
      <xdr:col>41</xdr:col>
      <xdr:colOff>101600</xdr:colOff>
      <xdr:row>83</xdr:row>
      <xdr:rowOff>100140</xdr:rowOff>
    </xdr:to>
    <xdr:sp macro="" textlink="">
      <xdr:nvSpPr>
        <xdr:cNvPr id="246" name="楕円 245">
          <a:extLst>
            <a:ext uri="{FF2B5EF4-FFF2-40B4-BE49-F238E27FC236}">
              <a16:creationId xmlns:a16="http://schemas.microsoft.com/office/drawing/2014/main" id="{B217D7DD-194C-4893-8BEB-C05ABF6AAD65}"/>
            </a:ext>
          </a:extLst>
        </xdr:cNvPr>
        <xdr:cNvSpPr/>
      </xdr:nvSpPr>
      <xdr:spPr>
        <a:xfrm>
          <a:off x="7810500" y="14228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17907</xdr:rowOff>
    </xdr:from>
    <xdr:to>
      <xdr:col>45</xdr:col>
      <xdr:colOff>177800</xdr:colOff>
      <xdr:row>83</xdr:row>
      <xdr:rowOff>49340</xdr:rowOff>
    </xdr:to>
    <xdr:cxnSp macro="">
      <xdr:nvCxnSpPr>
        <xdr:cNvPr id="247" name="直線コネクタ 246">
          <a:extLst>
            <a:ext uri="{FF2B5EF4-FFF2-40B4-BE49-F238E27FC236}">
              <a16:creationId xmlns:a16="http://schemas.microsoft.com/office/drawing/2014/main" id="{69A31204-A71C-48D3-93F4-A359357B893C}"/>
            </a:ext>
          </a:extLst>
        </xdr:cNvPr>
        <xdr:cNvCxnSpPr/>
      </xdr:nvCxnSpPr>
      <xdr:spPr>
        <a:xfrm flipV="1">
          <a:off x="7861300" y="14248257"/>
          <a:ext cx="889000" cy="31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58501</xdr:rowOff>
    </xdr:from>
    <xdr:ext cx="469744" cy="259045"/>
    <xdr:sp macro="" textlink="">
      <xdr:nvSpPr>
        <xdr:cNvPr id="248" name="n_1aveValue【公営住宅】&#10;一人当たり面積">
          <a:extLst>
            <a:ext uri="{FF2B5EF4-FFF2-40B4-BE49-F238E27FC236}">
              <a16:creationId xmlns:a16="http://schemas.microsoft.com/office/drawing/2014/main" id="{33CA7F69-C2C5-47FA-9B7E-6952596C1DC7}"/>
            </a:ext>
          </a:extLst>
        </xdr:cNvPr>
        <xdr:cNvSpPr txBox="1"/>
      </xdr:nvSpPr>
      <xdr:spPr>
        <a:xfrm>
          <a:off x="9391727" y="14631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90695</xdr:rowOff>
    </xdr:from>
    <xdr:ext cx="469744" cy="259045"/>
    <xdr:sp macro="" textlink="">
      <xdr:nvSpPr>
        <xdr:cNvPr id="249" name="n_2aveValue【公営住宅】&#10;一人当たり面積">
          <a:extLst>
            <a:ext uri="{FF2B5EF4-FFF2-40B4-BE49-F238E27FC236}">
              <a16:creationId xmlns:a16="http://schemas.microsoft.com/office/drawing/2014/main" id="{E1CD8DEF-D422-465D-8000-7167B86DF69A}"/>
            </a:ext>
          </a:extLst>
        </xdr:cNvPr>
        <xdr:cNvSpPr txBox="1"/>
      </xdr:nvSpPr>
      <xdr:spPr>
        <a:xfrm>
          <a:off x="8515427" y="14663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73169</xdr:rowOff>
    </xdr:from>
    <xdr:ext cx="469744" cy="259045"/>
    <xdr:sp macro="" textlink="">
      <xdr:nvSpPr>
        <xdr:cNvPr id="250" name="n_3aveValue【公営住宅】&#10;一人当たり面積">
          <a:extLst>
            <a:ext uri="{FF2B5EF4-FFF2-40B4-BE49-F238E27FC236}">
              <a16:creationId xmlns:a16="http://schemas.microsoft.com/office/drawing/2014/main" id="{15CB0781-5899-42F4-A272-DF78CAD030AC}"/>
            </a:ext>
          </a:extLst>
        </xdr:cNvPr>
        <xdr:cNvSpPr txBox="1"/>
      </xdr:nvSpPr>
      <xdr:spPr>
        <a:xfrm>
          <a:off x="7626427" y="1464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46181</xdr:rowOff>
    </xdr:from>
    <xdr:ext cx="469744" cy="259045"/>
    <xdr:sp macro="" textlink="">
      <xdr:nvSpPr>
        <xdr:cNvPr id="251" name="n_4aveValue【公営住宅】&#10;一人当たり面積">
          <a:extLst>
            <a:ext uri="{FF2B5EF4-FFF2-40B4-BE49-F238E27FC236}">
              <a16:creationId xmlns:a16="http://schemas.microsoft.com/office/drawing/2014/main" id="{071AA20B-0CB3-41AE-B3D4-3B16913D71AA}"/>
            </a:ext>
          </a:extLst>
        </xdr:cNvPr>
        <xdr:cNvSpPr txBox="1"/>
      </xdr:nvSpPr>
      <xdr:spPr>
        <a:xfrm>
          <a:off x="6737427" y="14447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76661</xdr:rowOff>
    </xdr:from>
    <xdr:ext cx="469744" cy="259045"/>
    <xdr:sp macro="" textlink="">
      <xdr:nvSpPr>
        <xdr:cNvPr id="252" name="n_1mainValue【公営住宅】&#10;一人当たり面積">
          <a:extLst>
            <a:ext uri="{FF2B5EF4-FFF2-40B4-BE49-F238E27FC236}">
              <a16:creationId xmlns:a16="http://schemas.microsoft.com/office/drawing/2014/main" id="{F5C0BBFA-8938-4AFD-B6CA-E7D7B4158FA6}"/>
            </a:ext>
          </a:extLst>
        </xdr:cNvPr>
        <xdr:cNvSpPr txBox="1"/>
      </xdr:nvSpPr>
      <xdr:spPr>
        <a:xfrm>
          <a:off x="9391727" y="13964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85234</xdr:rowOff>
    </xdr:from>
    <xdr:ext cx="469744" cy="259045"/>
    <xdr:sp macro="" textlink="">
      <xdr:nvSpPr>
        <xdr:cNvPr id="253" name="n_2mainValue【公営住宅】&#10;一人当たり面積">
          <a:extLst>
            <a:ext uri="{FF2B5EF4-FFF2-40B4-BE49-F238E27FC236}">
              <a16:creationId xmlns:a16="http://schemas.microsoft.com/office/drawing/2014/main" id="{26712140-F8EF-4AA6-9260-B482B17FC86E}"/>
            </a:ext>
          </a:extLst>
        </xdr:cNvPr>
        <xdr:cNvSpPr txBox="1"/>
      </xdr:nvSpPr>
      <xdr:spPr>
        <a:xfrm>
          <a:off x="8515427" y="1397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116667</xdr:rowOff>
    </xdr:from>
    <xdr:ext cx="469744" cy="259045"/>
    <xdr:sp macro="" textlink="">
      <xdr:nvSpPr>
        <xdr:cNvPr id="254" name="n_3mainValue【公営住宅】&#10;一人当たり面積">
          <a:extLst>
            <a:ext uri="{FF2B5EF4-FFF2-40B4-BE49-F238E27FC236}">
              <a16:creationId xmlns:a16="http://schemas.microsoft.com/office/drawing/2014/main" id="{8BD84235-63E8-4140-9C84-1049F4032374}"/>
            </a:ext>
          </a:extLst>
        </xdr:cNvPr>
        <xdr:cNvSpPr txBox="1"/>
      </xdr:nvSpPr>
      <xdr:spPr>
        <a:xfrm>
          <a:off x="7626427" y="14004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55" name="正方形/長方形 254">
          <a:extLst>
            <a:ext uri="{FF2B5EF4-FFF2-40B4-BE49-F238E27FC236}">
              <a16:creationId xmlns:a16="http://schemas.microsoft.com/office/drawing/2014/main" id="{B22CEB0A-D232-4FE4-AD39-D1DA73DD6DC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56" name="正方形/長方形 255">
          <a:extLst>
            <a:ext uri="{FF2B5EF4-FFF2-40B4-BE49-F238E27FC236}">
              <a16:creationId xmlns:a16="http://schemas.microsoft.com/office/drawing/2014/main" id="{1FDA9C25-2853-4697-A9BD-D554A4C3EA29}"/>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57" name="正方形/長方形 256">
          <a:extLst>
            <a:ext uri="{FF2B5EF4-FFF2-40B4-BE49-F238E27FC236}">
              <a16:creationId xmlns:a16="http://schemas.microsoft.com/office/drawing/2014/main" id="{763995F9-B72C-4F02-9B57-8E04B07D7BE4}"/>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58" name="正方形/長方形 257">
          <a:extLst>
            <a:ext uri="{FF2B5EF4-FFF2-40B4-BE49-F238E27FC236}">
              <a16:creationId xmlns:a16="http://schemas.microsoft.com/office/drawing/2014/main" id="{D92499FE-041F-474B-926F-BE7E9C314D25}"/>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59" name="正方形/長方形 258">
          <a:extLst>
            <a:ext uri="{FF2B5EF4-FFF2-40B4-BE49-F238E27FC236}">
              <a16:creationId xmlns:a16="http://schemas.microsoft.com/office/drawing/2014/main" id="{4F321F3B-F71A-42A5-8D7F-2F40FB559141}"/>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0" name="正方形/長方形 259">
          <a:extLst>
            <a:ext uri="{FF2B5EF4-FFF2-40B4-BE49-F238E27FC236}">
              <a16:creationId xmlns:a16="http://schemas.microsoft.com/office/drawing/2014/main" id="{D4C67152-AAA4-4A2E-8E77-587D6EA71119}"/>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61" name="正方形/長方形 260">
          <a:extLst>
            <a:ext uri="{FF2B5EF4-FFF2-40B4-BE49-F238E27FC236}">
              <a16:creationId xmlns:a16="http://schemas.microsoft.com/office/drawing/2014/main" id="{1D19A35B-CDF3-4997-84F9-938CCEE2155E}"/>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62" name="正方形/長方形 261">
          <a:extLst>
            <a:ext uri="{FF2B5EF4-FFF2-40B4-BE49-F238E27FC236}">
              <a16:creationId xmlns:a16="http://schemas.microsoft.com/office/drawing/2014/main" id="{59030DD6-C06E-4D3F-8872-32D2E3845284}"/>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63" name="テキスト ボックス 262">
          <a:extLst>
            <a:ext uri="{FF2B5EF4-FFF2-40B4-BE49-F238E27FC236}">
              <a16:creationId xmlns:a16="http://schemas.microsoft.com/office/drawing/2014/main" id="{531171B9-123F-413E-9079-FE53FE15664B}"/>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64" name="直線コネクタ 263">
          <a:extLst>
            <a:ext uri="{FF2B5EF4-FFF2-40B4-BE49-F238E27FC236}">
              <a16:creationId xmlns:a16="http://schemas.microsoft.com/office/drawing/2014/main" id="{F34D03D6-D741-48DB-BC2C-E454035E1F21}"/>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65" name="テキスト ボックス 264">
          <a:extLst>
            <a:ext uri="{FF2B5EF4-FFF2-40B4-BE49-F238E27FC236}">
              <a16:creationId xmlns:a16="http://schemas.microsoft.com/office/drawing/2014/main" id="{82A63638-042E-4EA0-83A5-0573B81A2739}"/>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66" name="直線コネクタ 265">
          <a:extLst>
            <a:ext uri="{FF2B5EF4-FFF2-40B4-BE49-F238E27FC236}">
              <a16:creationId xmlns:a16="http://schemas.microsoft.com/office/drawing/2014/main" id="{3CE9997B-C0CF-4029-BAF8-C9270FEE7975}"/>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267" name="テキスト ボックス 266">
          <a:extLst>
            <a:ext uri="{FF2B5EF4-FFF2-40B4-BE49-F238E27FC236}">
              <a16:creationId xmlns:a16="http://schemas.microsoft.com/office/drawing/2014/main" id="{4278AF7A-0880-42E3-97DB-81FA2FF06056}"/>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68" name="直線コネクタ 267">
          <a:extLst>
            <a:ext uri="{FF2B5EF4-FFF2-40B4-BE49-F238E27FC236}">
              <a16:creationId xmlns:a16="http://schemas.microsoft.com/office/drawing/2014/main" id="{EEC4EA72-86F0-4E5E-8261-15579999E3C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69" name="テキスト ボックス 268">
          <a:extLst>
            <a:ext uri="{FF2B5EF4-FFF2-40B4-BE49-F238E27FC236}">
              <a16:creationId xmlns:a16="http://schemas.microsoft.com/office/drawing/2014/main" id="{EEF92444-3519-4C58-A84D-1098571D6F44}"/>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70" name="直線コネクタ 269">
          <a:extLst>
            <a:ext uri="{FF2B5EF4-FFF2-40B4-BE49-F238E27FC236}">
              <a16:creationId xmlns:a16="http://schemas.microsoft.com/office/drawing/2014/main" id="{5BD82505-EA5C-40A4-A87A-E4FDAA3EEFD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71" name="テキスト ボックス 270">
          <a:extLst>
            <a:ext uri="{FF2B5EF4-FFF2-40B4-BE49-F238E27FC236}">
              <a16:creationId xmlns:a16="http://schemas.microsoft.com/office/drawing/2014/main" id="{6D651993-3E6A-4B1B-BDB9-88FFFEFD3FD9}"/>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72" name="直線コネクタ 271">
          <a:extLst>
            <a:ext uri="{FF2B5EF4-FFF2-40B4-BE49-F238E27FC236}">
              <a16:creationId xmlns:a16="http://schemas.microsoft.com/office/drawing/2014/main" id="{8391F00F-7BDE-4EE6-A1B9-C238C40169AC}"/>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73" name="テキスト ボックス 272">
          <a:extLst>
            <a:ext uri="{FF2B5EF4-FFF2-40B4-BE49-F238E27FC236}">
              <a16:creationId xmlns:a16="http://schemas.microsoft.com/office/drawing/2014/main" id="{1131A3A8-DA38-4A48-A66E-A8DD6A61289E}"/>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74" name="直線コネクタ 273">
          <a:extLst>
            <a:ext uri="{FF2B5EF4-FFF2-40B4-BE49-F238E27FC236}">
              <a16:creationId xmlns:a16="http://schemas.microsoft.com/office/drawing/2014/main" id="{41BC26F3-AB59-4BB6-86D1-74A26F855D57}"/>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275" name="テキスト ボックス 274">
          <a:extLst>
            <a:ext uri="{FF2B5EF4-FFF2-40B4-BE49-F238E27FC236}">
              <a16:creationId xmlns:a16="http://schemas.microsoft.com/office/drawing/2014/main" id="{8079D7FD-CB55-4BA1-B740-A8D435C29122}"/>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76" name="直線コネクタ 275">
          <a:extLst>
            <a:ext uri="{FF2B5EF4-FFF2-40B4-BE49-F238E27FC236}">
              <a16:creationId xmlns:a16="http://schemas.microsoft.com/office/drawing/2014/main" id="{0767BC66-85A3-460F-B0B2-E34A09AE1238}"/>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277" name="テキスト ボックス 276">
          <a:extLst>
            <a:ext uri="{FF2B5EF4-FFF2-40B4-BE49-F238E27FC236}">
              <a16:creationId xmlns:a16="http://schemas.microsoft.com/office/drawing/2014/main" id="{84D504C0-E0F6-4A2F-8F6C-2E1780D46640}"/>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78" name="【港湾・漁港】&#10;有形固定資産減価償却率グラフ枠">
          <a:extLst>
            <a:ext uri="{FF2B5EF4-FFF2-40B4-BE49-F238E27FC236}">
              <a16:creationId xmlns:a16="http://schemas.microsoft.com/office/drawing/2014/main" id="{20323C84-9E4C-4978-B163-9DA5FFBF8059}"/>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53339</xdr:rowOff>
    </xdr:from>
    <xdr:to>
      <xdr:col>24</xdr:col>
      <xdr:colOff>62865</xdr:colOff>
      <xdr:row>107</xdr:row>
      <xdr:rowOff>81914</xdr:rowOff>
    </xdr:to>
    <xdr:cxnSp macro="">
      <xdr:nvCxnSpPr>
        <xdr:cNvPr id="279" name="直線コネクタ 278">
          <a:extLst>
            <a:ext uri="{FF2B5EF4-FFF2-40B4-BE49-F238E27FC236}">
              <a16:creationId xmlns:a16="http://schemas.microsoft.com/office/drawing/2014/main" id="{013B906B-B448-40EF-BA16-8C10005E9856}"/>
            </a:ext>
          </a:extLst>
        </xdr:cNvPr>
        <xdr:cNvCxnSpPr/>
      </xdr:nvCxnSpPr>
      <xdr:spPr>
        <a:xfrm flipV="1">
          <a:off x="4634865" y="17198339"/>
          <a:ext cx="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85741</xdr:rowOff>
    </xdr:from>
    <xdr:ext cx="405111" cy="259045"/>
    <xdr:sp macro="" textlink="">
      <xdr:nvSpPr>
        <xdr:cNvPr id="280" name="【港湾・漁港】&#10;有形固定資産減価償却率最小値テキスト">
          <a:extLst>
            <a:ext uri="{FF2B5EF4-FFF2-40B4-BE49-F238E27FC236}">
              <a16:creationId xmlns:a16="http://schemas.microsoft.com/office/drawing/2014/main" id="{C6FFDC13-6317-4055-802E-D2CB9707FA19}"/>
            </a:ext>
          </a:extLst>
        </xdr:cNvPr>
        <xdr:cNvSpPr txBox="1"/>
      </xdr:nvSpPr>
      <xdr:spPr>
        <a:xfrm>
          <a:off x="4673600" y="18430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81914</xdr:rowOff>
    </xdr:from>
    <xdr:to>
      <xdr:col>24</xdr:col>
      <xdr:colOff>152400</xdr:colOff>
      <xdr:row>107</xdr:row>
      <xdr:rowOff>81914</xdr:rowOff>
    </xdr:to>
    <xdr:cxnSp macro="">
      <xdr:nvCxnSpPr>
        <xdr:cNvPr id="281" name="直線コネクタ 280">
          <a:extLst>
            <a:ext uri="{FF2B5EF4-FFF2-40B4-BE49-F238E27FC236}">
              <a16:creationId xmlns:a16="http://schemas.microsoft.com/office/drawing/2014/main" id="{C66B5896-5F83-4F8B-90BC-042989E36C64}"/>
            </a:ext>
          </a:extLst>
        </xdr:cNvPr>
        <xdr:cNvCxnSpPr/>
      </xdr:nvCxnSpPr>
      <xdr:spPr>
        <a:xfrm>
          <a:off x="4546600" y="18427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16</xdr:rowOff>
    </xdr:from>
    <xdr:ext cx="405111" cy="259045"/>
    <xdr:sp macro="" textlink="">
      <xdr:nvSpPr>
        <xdr:cNvPr id="282" name="【港湾・漁港】&#10;有形固定資産減価償却率最大値テキスト">
          <a:extLst>
            <a:ext uri="{FF2B5EF4-FFF2-40B4-BE49-F238E27FC236}">
              <a16:creationId xmlns:a16="http://schemas.microsoft.com/office/drawing/2014/main" id="{DE4C1D5D-3CDF-4789-A03F-0FCBE0B6C225}"/>
            </a:ext>
          </a:extLst>
        </xdr:cNvPr>
        <xdr:cNvSpPr txBox="1"/>
      </xdr:nvSpPr>
      <xdr:spPr>
        <a:xfrm>
          <a:off x="4673600" y="16973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53339</xdr:rowOff>
    </xdr:from>
    <xdr:to>
      <xdr:col>24</xdr:col>
      <xdr:colOff>152400</xdr:colOff>
      <xdr:row>100</xdr:row>
      <xdr:rowOff>53339</xdr:rowOff>
    </xdr:to>
    <xdr:cxnSp macro="">
      <xdr:nvCxnSpPr>
        <xdr:cNvPr id="283" name="直線コネクタ 282">
          <a:extLst>
            <a:ext uri="{FF2B5EF4-FFF2-40B4-BE49-F238E27FC236}">
              <a16:creationId xmlns:a16="http://schemas.microsoft.com/office/drawing/2014/main" id="{00C132BC-94A2-4F05-B5AE-A7CF8CE8B950}"/>
            </a:ext>
          </a:extLst>
        </xdr:cNvPr>
        <xdr:cNvCxnSpPr/>
      </xdr:nvCxnSpPr>
      <xdr:spPr>
        <a:xfrm>
          <a:off x="4546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112413</xdr:rowOff>
    </xdr:from>
    <xdr:ext cx="405111" cy="259045"/>
    <xdr:sp macro="" textlink="">
      <xdr:nvSpPr>
        <xdr:cNvPr id="284" name="【港湾・漁港】&#10;有形固定資産減価償却率平均値テキスト">
          <a:extLst>
            <a:ext uri="{FF2B5EF4-FFF2-40B4-BE49-F238E27FC236}">
              <a16:creationId xmlns:a16="http://schemas.microsoft.com/office/drawing/2014/main" id="{D5C2F725-2D28-4B0F-A967-5DCF75DCBA45}"/>
            </a:ext>
          </a:extLst>
        </xdr:cNvPr>
        <xdr:cNvSpPr txBox="1"/>
      </xdr:nvSpPr>
      <xdr:spPr>
        <a:xfrm>
          <a:off x="4673600" y="177717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133986</xdr:rowOff>
    </xdr:from>
    <xdr:to>
      <xdr:col>24</xdr:col>
      <xdr:colOff>114300</xdr:colOff>
      <xdr:row>104</xdr:row>
      <xdr:rowOff>64136</xdr:rowOff>
    </xdr:to>
    <xdr:sp macro="" textlink="">
      <xdr:nvSpPr>
        <xdr:cNvPr id="285" name="フローチャート: 判断 284">
          <a:extLst>
            <a:ext uri="{FF2B5EF4-FFF2-40B4-BE49-F238E27FC236}">
              <a16:creationId xmlns:a16="http://schemas.microsoft.com/office/drawing/2014/main" id="{73D95BEE-6BF0-4722-978A-A96961279C6D}"/>
            </a:ext>
          </a:extLst>
        </xdr:cNvPr>
        <xdr:cNvSpPr/>
      </xdr:nvSpPr>
      <xdr:spPr>
        <a:xfrm>
          <a:off x="4584700" y="17793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141605</xdr:rowOff>
    </xdr:from>
    <xdr:to>
      <xdr:col>20</xdr:col>
      <xdr:colOff>38100</xdr:colOff>
      <xdr:row>104</xdr:row>
      <xdr:rowOff>71755</xdr:rowOff>
    </xdr:to>
    <xdr:sp macro="" textlink="">
      <xdr:nvSpPr>
        <xdr:cNvPr id="286" name="フローチャート: 判断 285">
          <a:extLst>
            <a:ext uri="{FF2B5EF4-FFF2-40B4-BE49-F238E27FC236}">
              <a16:creationId xmlns:a16="http://schemas.microsoft.com/office/drawing/2014/main" id="{FCF9639A-3B5D-44DF-95CB-5D5A4DE9BD7C}"/>
            </a:ext>
          </a:extLst>
        </xdr:cNvPr>
        <xdr:cNvSpPr/>
      </xdr:nvSpPr>
      <xdr:spPr>
        <a:xfrm>
          <a:off x="3746500" y="1780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111125</xdr:rowOff>
    </xdr:from>
    <xdr:to>
      <xdr:col>15</xdr:col>
      <xdr:colOff>101600</xdr:colOff>
      <xdr:row>104</xdr:row>
      <xdr:rowOff>41275</xdr:rowOff>
    </xdr:to>
    <xdr:sp macro="" textlink="">
      <xdr:nvSpPr>
        <xdr:cNvPr id="287" name="フローチャート: 判断 286">
          <a:extLst>
            <a:ext uri="{FF2B5EF4-FFF2-40B4-BE49-F238E27FC236}">
              <a16:creationId xmlns:a16="http://schemas.microsoft.com/office/drawing/2014/main" id="{67850557-4E56-4029-8684-E4000F02B73B}"/>
            </a:ext>
          </a:extLst>
        </xdr:cNvPr>
        <xdr:cNvSpPr/>
      </xdr:nvSpPr>
      <xdr:spPr>
        <a:xfrm>
          <a:off x="2857500" y="1777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52070</xdr:rowOff>
    </xdr:from>
    <xdr:to>
      <xdr:col>10</xdr:col>
      <xdr:colOff>165100</xdr:colOff>
      <xdr:row>103</xdr:row>
      <xdr:rowOff>153670</xdr:rowOff>
    </xdr:to>
    <xdr:sp macro="" textlink="">
      <xdr:nvSpPr>
        <xdr:cNvPr id="288" name="フローチャート: 判断 287">
          <a:extLst>
            <a:ext uri="{FF2B5EF4-FFF2-40B4-BE49-F238E27FC236}">
              <a16:creationId xmlns:a16="http://schemas.microsoft.com/office/drawing/2014/main" id="{25AC992E-FAC7-4720-BFFC-C03177DC4EA5}"/>
            </a:ext>
          </a:extLst>
        </xdr:cNvPr>
        <xdr:cNvSpPr/>
      </xdr:nvSpPr>
      <xdr:spPr>
        <a:xfrm>
          <a:off x="1968500" y="1771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76836</xdr:rowOff>
    </xdr:from>
    <xdr:to>
      <xdr:col>6</xdr:col>
      <xdr:colOff>38100</xdr:colOff>
      <xdr:row>104</xdr:row>
      <xdr:rowOff>6986</xdr:rowOff>
    </xdr:to>
    <xdr:sp macro="" textlink="">
      <xdr:nvSpPr>
        <xdr:cNvPr id="289" name="フローチャート: 判断 288">
          <a:extLst>
            <a:ext uri="{FF2B5EF4-FFF2-40B4-BE49-F238E27FC236}">
              <a16:creationId xmlns:a16="http://schemas.microsoft.com/office/drawing/2014/main" id="{CC121DDF-BBAA-4403-B72B-0A0B671580A3}"/>
            </a:ext>
          </a:extLst>
        </xdr:cNvPr>
        <xdr:cNvSpPr/>
      </xdr:nvSpPr>
      <xdr:spPr>
        <a:xfrm>
          <a:off x="1079500" y="17736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90" name="テキスト ボックス 289">
          <a:extLst>
            <a:ext uri="{FF2B5EF4-FFF2-40B4-BE49-F238E27FC236}">
              <a16:creationId xmlns:a16="http://schemas.microsoft.com/office/drawing/2014/main" id="{A4F23F00-9291-4EE0-A18E-41DED568F578}"/>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91" name="テキスト ボックス 290">
          <a:extLst>
            <a:ext uri="{FF2B5EF4-FFF2-40B4-BE49-F238E27FC236}">
              <a16:creationId xmlns:a16="http://schemas.microsoft.com/office/drawing/2014/main" id="{A81B8C3D-8181-4197-A53F-FB4FF0BC7CF6}"/>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92" name="テキスト ボックス 291">
          <a:extLst>
            <a:ext uri="{FF2B5EF4-FFF2-40B4-BE49-F238E27FC236}">
              <a16:creationId xmlns:a16="http://schemas.microsoft.com/office/drawing/2014/main" id="{85E45CCE-BC44-47FE-ABAC-9536BEB97D82}"/>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93" name="テキスト ボックス 292">
          <a:extLst>
            <a:ext uri="{FF2B5EF4-FFF2-40B4-BE49-F238E27FC236}">
              <a16:creationId xmlns:a16="http://schemas.microsoft.com/office/drawing/2014/main" id="{B511352D-14F8-42D2-ACD2-1CF077EC40B6}"/>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94" name="テキスト ボックス 293">
          <a:extLst>
            <a:ext uri="{FF2B5EF4-FFF2-40B4-BE49-F238E27FC236}">
              <a16:creationId xmlns:a16="http://schemas.microsoft.com/office/drawing/2014/main" id="{5600D607-EDD2-4B2C-BCEC-9AB49F356657}"/>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21589</xdr:rowOff>
    </xdr:from>
    <xdr:to>
      <xdr:col>20</xdr:col>
      <xdr:colOff>38100</xdr:colOff>
      <xdr:row>107</xdr:row>
      <xdr:rowOff>123189</xdr:rowOff>
    </xdr:to>
    <xdr:sp macro="" textlink="">
      <xdr:nvSpPr>
        <xdr:cNvPr id="295" name="楕円 294">
          <a:extLst>
            <a:ext uri="{FF2B5EF4-FFF2-40B4-BE49-F238E27FC236}">
              <a16:creationId xmlns:a16="http://schemas.microsoft.com/office/drawing/2014/main" id="{BF0827AC-ECD5-4100-9665-57716EA8F2D8}"/>
            </a:ext>
          </a:extLst>
        </xdr:cNvPr>
        <xdr:cNvSpPr/>
      </xdr:nvSpPr>
      <xdr:spPr>
        <a:xfrm>
          <a:off x="3746500" y="1836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107</xdr:row>
      <xdr:rowOff>8255</xdr:rowOff>
    </xdr:from>
    <xdr:to>
      <xdr:col>15</xdr:col>
      <xdr:colOff>101600</xdr:colOff>
      <xdr:row>107</xdr:row>
      <xdr:rowOff>109855</xdr:rowOff>
    </xdr:to>
    <xdr:sp macro="" textlink="">
      <xdr:nvSpPr>
        <xdr:cNvPr id="296" name="楕円 295">
          <a:extLst>
            <a:ext uri="{FF2B5EF4-FFF2-40B4-BE49-F238E27FC236}">
              <a16:creationId xmlns:a16="http://schemas.microsoft.com/office/drawing/2014/main" id="{083DACC6-586F-4CD3-90BE-EF5A25353849}"/>
            </a:ext>
          </a:extLst>
        </xdr:cNvPr>
        <xdr:cNvSpPr/>
      </xdr:nvSpPr>
      <xdr:spPr>
        <a:xfrm>
          <a:off x="2857500" y="1835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59055</xdr:rowOff>
    </xdr:from>
    <xdr:to>
      <xdr:col>19</xdr:col>
      <xdr:colOff>177800</xdr:colOff>
      <xdr:row>107</xdr:row>
      <xdr:rowOff>72389</xdr:rowOff>
    </xdr:to>
    <xdr:cxnSp macro="">
      <xdr:nvCxnSpPr>
        <xdr:cNvPr id="297" name="直線コネクタ 296">
          <a:extLst>
            <a:ext uri="{FF2B5EF4-FFF2-40B4-BE49-F238E27FC236}">
              <a16:creationId xmlns:a16="http://schemas.microsoft.com/office/drawing/2014/main" id="{A2DC8E26-46DF-431F-BB12-5BFB24CAB41D}"/>
            </a:ext>
          </a:extLst>
        </xdr:cNvPr>
        <xdr:cNvCxnSpPr/>
      </xdr:nvCxnSpPr>
      <xdr:spPr>
        <a:xfrm>
          <a:off x="2908300" y="18404205"/>
          <a:ext cx="8890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107</xdr:row>
      <xdr:rowOff>13970</xdr:rowOff>
    </xdr:from>
    <xdr:to>
      <xdr:col>10</xdr:col>
      <xdr:colOff>165100</xdr:colOff>
      <xdr:row>107</xdr:row>
      <xdr:rowOff>115570</xdr:rowOff>
    </xdr:to>
    <xdr:sp macro="" textlink="">
      <xdr:nvSpPr>
        <xdr:cNvPr id="298" name="楕円 297">
          <a:extLst>
            <a:ext uri="{FF2B5EF4-FFF2-40B4-BE49-F238E27FC236}">
              <a16:creationId xmlns:a16="http://schemas.microsoft.com/office/drawing/2014/main" id="{AFDE3149-D280-4A12-B3AC-513D2FE482D6}"/>
            </a:ext>
          </a:extLst>
        </xdr:cNvPr>
        <xdr:cNvSpPr/>
      </xdr:nvSpPr>
      <xdr:spPr>
        <a:xfrm>
          <a:off x="1968500" y="183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59055</xdr:rowOff>
    </xdr:from>
    <xdr:to>
      <xdr:col>15</xdr:col>
      <xdr:colOff>50800</xdr:colOff>
      <xdr:row>107</xdr:row>
      <xdr:rowOff>64770</xdr:rowOff>
    </xdr:to>
    <xdr:cxnSp macro="">
      <xdr:nvCxnSpPr>
        <xdr:cNvPr id="299" name="直線コネクタ 298">
          <a:extLst>
            <a:ext uri="{FF2B5EF4-FFF2-40B4-BE49-F238E27FC236}">
              <a16:creationId xmlns:a16="http://schemas.microsoft.com/office/drawing/2014/main" id="{03C003C4-0503-4BF7-A69A-AE3FF0CED1CD}"/>
            </a:ext>
          </a:extLst>
        </xdr:cNvPr>
        <xdr:cNvCxnSpPr/>
      </xdr:nvCxnSpPr>
      <xdr:spPr>
        <a:xfrm flipV="1">
          <a:off x="2019300" y="1840420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88282</xdr:rowOff>
    </xdr:from>
    <xdr:ext cx="405111" cy="259045"/>
    <xdr:sp macro="" textlink="">
      <xdr:nvSpPr>
        <xdr:cNvPr id="300" name="n_1aveValue【港湾・漁港】&#10;有形固定資産減価償却率">
          <a:extLst>
            <a:ext uri="{FF2B5EF4-FFF2-40B4-BE49-F238E27FC236}">
              <a16:creationId xmlns:a16="http://schemas.microsoft.com/office/drawing/2014/main" id="{5E8CA4F1-CB38-4BC5-849F-44DD880EE6AF}"/>
            </a:ext>
          </a:extLst>
        </xdr:cNvPr>
        <xdr:cNvSpPr txBox="1"/>
      </xdr:nvSpPr>
      <xdr:spPr>
        <a:xfrm>
          <a:off x="3582044" y="1757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57802</xdr:rowOff>
    </xdr:from>
    <xdr:ext cx="405111" cy="259045"/>
    <xdr:sp macro="" textlink="">
      <xdr:nvSpPr>
        <xdr:cNvPr id="301" name="n_2aveValue【港湾・漁港】&#10;有形固定資産減価償却率">
          <a:extLst>
            <a:ext uri="{FF2B5EF4-FFF2-40B4-BE49-F238E27FC236}">
              <a16:creationId xmlns:a16="http://schemas.microsoft.com/office/drawing/2014/main" id="{C9386E41-CBEA-4705-9ED0-1D0246850D6B}"/>
            </a:ext>
          </a:extLst>
        </xdr:cNvPr>
        <xdr:cNvSpPr txBox="1"/>
      </xdr:nvSpPr>
      <xdr:spPr>
        <a:xfrm>
          <a:off x="2705744" y="1754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170197</xdr:rowOff>
    </xdr:from>
    <xdr:ext cx="405111" cy="259045"/>
    <xdr:sp macro="" textlink="">
      <xdr:nvSpPr>
        <xdr:cNvPr id="302" name="n_3aveValue【港湾・漁港】&#10;有形固定資産減価償却率">
          <a:extLst>
            <a:ext uri="{FF2B5EF4-FFF2-40B4-BE49-F238E27FC236}">
              <a16:creationId xmlns:a16="http://schemas.microsoft.com/office/drawing/2014/main" id="{FA8B4221-AABE-4CE0-95CC-7967F320E7BB}"/>
            </a:ext>
          </a:extLst>
        </xdr:cNvPr>
        <xdr:cNvSpPr txBox="1"/>
      </xdr:nvSpPr>
      <xdr:spPr>
        <a:xfrm>
          <a:off x="1816744" y="1748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23513</xdr:rowOff>
    </xdr:from>
    <xdr:ext cx="405111" cy="259045"/>
    <xdr:sp macro="" textlink="">
      <xdr:nvSpPr>
        <xdr:cNvPr id="303" name="n_4aveValue【港湾・漁港】&#10;有形固定資産減価償却率">
          <a:extLst>
            <a:ext uri="{FF2B5EF4-FFF2-40B4-BE49-F238E27FC236}">
              <a16:creationId xmlns:a16="http://schemas.microsoft.com/office/drawing/2014/main" id="{2845B4E6-7B61-411A-83C0-0FA07273F65E}"/>
            </a:ext>
          </a:extLst>
        </xdr:cNvPr>
        <xdr:cNvSpPr txBox="1"/>
      </xdr:nvSpPr>
      <xdr:spPr>
        <a:xfrm>
          <a:off x="927744" y="17511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114316</xdr:rowOff>
    </xdr:from>
    <xdr:ext cx="405111" cy="259045"/>
    <xdr:sp macro="" textlink="">
      <xdr:nvSpPr>
        <xdr:cNvPr id="304" name="n_1mainValue【港湾・漁港】&#10;有形固定資産減価償却率">
          <a:extLst>
            <a:ext uri="{FF2B5EF4-FFF2-40B4-BE49-F238E27FC236}">
              <a16:creationId xmlns:a16="http://schemas.microsoft.com/office/drawing/2014/main" id="{2D0CED15-777E-4AAF-AB03-9C946595FA1F}"/>
            </a:ext>
          </a:extLst>
        </xdr:cNvPr>
        <xdr:cNvSpPr txBox="1"/>
      </xdr:nvSpPr>
      <xdr:spPr>
        <a:xfrm>
          <a:off x="3582044" y="18459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100982</xdr:rowOff>
    </xdr:from>
    <xdr:ext cx="405111" cy="259045"/>
    <xdr:sp macro="" textlink="">
      <xdr:nvSpPr>
        <xdr:cNvPr id="305" name="n_2mainValue【港湾・漁港】&#10;有形固定資産減価償却率">
          <a:extLst>
            <a:ext uri="{FF2B5EF4-FFF2-40B4-BE49-F238E27FC236}">
              <a16:creationId xmlns:a16="http://schemas.microsoft.com/office/drawing/2014/main" id="{26816D04-9736-45BE-9FB2-9C95009B50BF}"/>
            </a:ext>
          </a:extLst>
        </xdr:cNvPr>
        <xdr:cNvSpPr txBox="1"/>
      </xdr:nvSpPr>
      <xdr:spPr>
        <a:xfrm>
          <a:off x="2705744" y="1844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106697</xdr:rowOff>
    </xdr:from>
    <xdr:ext cx="405111" cy="259045"/>
    <xdr:sp macro="" textlink="">
      <xdr:nvSpPr>
        <xdr:cNvPr id="306" name="n_3mainValue【港湾・漁港】&#10;有形固定資産減価償却率">
          <a:extLst>
            <a:ext uri="{FF2B5EF4-FFF2-40B4-BE49-F238E27FC236}">
              <a16:creationId xmlns:a16="http://schemas.microsoft.com/office/drawing/2014/main" id="{C3768FD7-A562-44B3-9626-441B88781441}"/>
            </a:ext>
          </a:extLst>
        </xdr:cNvPr>
        <xdr:cNvSpPr txBox="1"/>
      </xdr:nvSpPr>
      <xdr:spPr>
        <a:xfrm>
          <a:off x="1816744" y="1845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07" name="正方形/長方形 306">
          <a:extLst>
            <a:ext uri="{FF2B5EF4-FFF2-40B4-BE49-F238E27FC236}">
              <a16:creationId xmlns:a16="http://schemas.microsoft.com/office/drawing/2014/main" id="{3779FAEC-F599-4969-8EDC-B23E10752821}"/>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8" name="正方形/長方形 307">
          <a:extLst>
            <a:ext uri="{FF2B5EF4-FFF2-40B4-BE49-F238E27FC236}">
              <a16:creationId xmlns:a16="http://schemas.microsoft.com/office/drawing/2014/main" id="{FF4FA499-BF15-466D-B1A4-E8CD2041F66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09" name="正方形/長方形 308">
          <a:extLst>
            <a:ext uri="{FF2B5EF4-FFF2-40B4-BE49-F238E27FC236}">
              <a16:creationId xmlns:a16="http://schemas.microsoft.com/office/drawing/2014/main" id="{08FCE027-ECC6-4150-B7AF-DE732D21C87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0" name="正方形/長方形 309">
          <a:extLst>
            <a:ext uri="{FF2B5EF4-FFF2-40B4-BE49-F238E27FC236}">
              <a16:creationId xmlns:a16="http://schemas.microsoft.com/office/drawing/2014/main" id="{CC25E7B0-E71B-43B4-BBEF-4F4F5CAD917F}"/>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1" name="正方形/長方形 310">
          <a:extLst>
            <a:ext uri="{FF2B5EF4-FFF2-40B4-BE49-F238E27FC236}">
              <a16:creationId xmlns:a16="http://schemas.microsoft.com/office/drawing/2014/main" id="{B2F24A97-CC4A-4935-B263-FA25EAFF5578}"/>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2" name="正方形/長方形 311">
          <a:extLst>
            <a:ext uri="{FF2B5EF4-FFF2-40B4-BE49-F238E27FC236}">
              <a16:creationId xmlns:a16="http://schemas.microsoft.com/office/drawing/2014/main" id="{4323B09E-7A2E-49D6-9168-C32FCC18DCAE}"/>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3" name="正方形/長方形 312">
          <a:extLst>
            <a:ext uri="{FF2B5EF4-FFF2-40B4-BE49-F238E27FC236}">
              <a16:creationId xmlns:a16="http://schemas.microsoft.com/office/drawing/2014/main" id="{58AF230A-DDF4-4545-8A34-979777949C6C}"/>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4" name="正方形/長方形 313">
          <a:extLst>
            <a:ext uri="{FF2B5EF4-FFF2-40B4-BE49-F238E27FC236}">
              <a16:creationId xmlns:a16="http://schemas.microsoft.com/office/drawing/2014/main" id="{239614E2-8A64-4DA3-9ABB-52179A84D548}"/>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15" name="テキスト ボックス 314">
          <a:extLst>
            <a:ext uri="{FF2B5EF4-FFF2-40B4-BE49-F238E27FC236}">
              <a16:creationId xmlns:a16="http://schemas.microsoft.com/office/drawing/2014/main" id="{32A4BEBE-ACAA-4DDD-B661-FBE0756889AD}"/>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16" name="直線コネクタ 315">
          <a:extLst>
            <a:ext uri="{FF2B5EF4-FFF2-40B4-BE49-F238E27FC236}">
              <a16:creationId xmlns:a16="http://schemas.microsoft.com/office/drawing/2014/main" id="{F7056479-7301-44D0-BDC1-71F683541DF8}"/>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17" name="直線コネクタ 316">
          <a:extLst>
            <a:ext uri="{FF2B5EF4-FFF2-40B4-BE49-F238E27FC236}">
              <a16:creationId xmlns:a16="http://schemas.microsoft.com/office/drawing/2014/main" id="{A4CBE872-E0D8-477E-B1FC-544F49DE50B0}"/>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318" name="テキスト ボックス 317">
          <a:extLst>
            <a:ext uri="{FF2B5EF4-FFF2-40B4-BE49-F238E27FC236}">
              <a16:creationId xmlns:a16="http://schemas.microsoft.com/office/drawing/2014/main" id="{11FA1BD9-7CCB-4D32-92E1-9AF0BB2A41AE}"/>
            </a:ext>
          </a:extLst>
        </xdr:cNvPr>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19" name="直線コネクタ 318">
          <a:extLst>
            <a:ext uri="{FF2B5EF4-FFF2-40B4-BE49-F238E27FC236}">
              <a16:creationId xmlns:a16="http://schemas.microsoft.com/office/drawing/2014/main" id="{7DBD647B-CA0B-4849-B8AA-062FF84BB3D0}"/>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320" name="テキスト ボックス 319">
          <a:extLst>
            <a:ext uri="{FF2B5EF4-FFF2-40B4-BE49-F238E27FC236}">
              <a16:creationId xmlns:a16="http://schemas.microsoft.com/office/drawing/2014/main" id="{EC660842-9BF6-43F9-9EED-EECCB1612836}"/>
            </a:ext>
          </a:extLst>
        </xdr:cNvPr>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21" name="直線コネクタ 320">
          <a:extLst>
            <a:ext uri="{FF2B5EF4-FFF2-40B4-BE49-F238E27FC236}">
              <a16:creationId xmlns:a16="http://schemas.microsoft.com/office/drawing/2014/main" id="{A6A87A61-E118-478B-BF4E-1DC1CF760DD8}"/>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322" name="テキスト ボックス 321">
          <a:extLst>
            <a:ext uri="{FF2B5EF4-FFF2-40B4-BE49-F238E27FC236}">
              <a16:creationId xmlns:a16="http://schemas.microsoft.com/office/drawing/2014/main" id="{01F0DD8F-AFF7-4A8D-AFCA-6E31BEBE9B61}"/>
            </a:ext>
          </a:extLst>
        </xdr:cNvPr>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23" name="直線コネクタ 322">
          <a:extLst>
            <a:ext uri="{FF2B5EF4-FFF2-40B4-BE49-F238E27FC236}">
              <a16:creationId xmlns:a16="http://schemas.microsoft.com/office/drawing/2014/main" id="{1ADB70F7-5C1A-4FF4-8918-B3F99B814481}"/>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324" name="テキスト ボックス 323">
          <a:extLst>
            <a:ext uri="{FF2B5EF4-FFF2-40B4-BE49-F238E27FC236}">
              <a16:creationId xmlns:a16="http://schemas.microsoft.com/office/drawing/2014/main" id="{2C76B034-E1D9-4DE8-9372-58477EDE10D8}"/>
            </a:ext>
          </a:extLst>
        </xdr:cNvPr>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25" name="直線コネクタ 324">
          <a:extLst>
            <a:ext uri="{FF2B5EF4-FFF2-40B4-BE49-F238E27FC236}">
              <a16:creationId xmlns:a16="http://schemas.microsoft.com/office/drawing/2014/main" id="{62BE48EB-BCAE-49D6-9A76-B0D64EF76C18}"/>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326" name="テキスト ボックス 325">
          <a:extLst>
            <a:ext uri="{FF2B5EF4-FFF2-40B4-BE49-F238E27FC236}">
              <a16:creationId xmlns:a16="http://schemas.microsoft.com/office/drawing/2014/main" id="{5B375F91-7B67-4867-B7AC-E23A6B8E50F3}"/>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27" name="【港湾・漁港】&#10;一人当たり有形固定資産（償却資産）額グラフ枠">
          <a:extLst>
            <a:ext uri="{FF2B5EF4-FFF2-40B4-BE49-F238E27FC236}">
              <a16:creationId xmlns:a16="http://schemas.microsoft.com/office/drawing/2014/main" id="{F536C113-D8FA-4F6C-9C83-24334C5D95A5}"/>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102</xdr:row>
      <xdr:rowOff>48964</xdr:rowOff>
    </xdr:from>
    <xdr:to>
      <xdr:col>54</xdr:col>
      <xdr:colOff>189865</xdr:colOff>
      <xdr:row>108</xdr:row>
      <xdr:rowOff>76129</xdr:rowOff>
    </xdr:to>
    <xdr:cxnSp macro="">
      <xdr:nvCxnSpPr>
        <xdr:cNvPr id="328" name="直線コネクタ 327">
          <a:extLst>
            <a:ext uri="{FF2B5EF4-FFF2-40B4-BE49-F238E27FC236}">
              <a16:creationId xmlns:a16="http://schemas.microsoft.com/office/drawing/2014/main" id="{CDCD2BE8-EACA-4574-A915-64BBFF23014F}"/>
            </a:ext>
          </a:extLst>
        </xdr:cNvPr>
        <xdr:cNvCxnSpPr/>
      </xdr:nvCxnSpPr>
      <xdr:spPr>
        <a:xfrm flipV="1">
          <a:off x="10476865" y="17536864"/>
          <a:ext cx="0" cy="1055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79956</xdr:rowOff>
    </xdr:from>
    <xdr:ext cx="378565" cy="259045"/>
    <xdr:sp macro="" textlink="">
      <xdr:nvSpPr>
        <xdr:cNvPr id="329" name="【港湾・漁港】&#10;一人当たり有形固定資産（償却資産）額最小値テキスト">
          <a:extLst>
            <a:ext uri="{FF2B5EF4-FFF2-40B4-BE49-F238E27FC236}">
              <a16:creationId xmlns:a16="http://schemas.microsoft.com/office/drawing/2014/main" id="{FC1A2457-D569-40BA-ADA7-68AF04AAE555}"/>
            </a:ext>
          </a:extLst>
        </xdr:cNvPr>
        <xdr:cNvSpPr txBox="1"/>
      </xdr:nvSpPr>
      <xdr:spPr>
        <a:xfrm>
          <a:off x="10515600" y="185965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76129</xdr:rowOff>
    </xdr:from>
    <xdr:to>
      <xdr:col>55</xdr:col>
      <xdr:colOff>88900</xdr:colOff>
      <xdr:row>108</xdr:row>
      <xdr:rowOff>76129</xdr:rowOff>
    </xdr:to>
    <xdr:cxnSp macro="">
      <xdr:nvCxnSpPr>
        <xdr:cNvPr id="330" name="直線コネクタ 329">
          <a:extLst>
            <a:ext uri="{FF2B5EF4-FFF2-40B4-BE49-F238E27FC236}">
              <a16:creationId xmlns:a16="http://schemas.microsoft.com/office/drawing/2014/main" id="{0BE9308B-DF0C-4035-BBC4-32C75E3A0C9F}"/>
            </a:ext>
          </a:extLst>
        </xdr:cNvPr>
        <xdr:cNvCxnSpPr/>
      </xdr:nvCxnSpPr>
      <xdr:spPr>
        <a:xfrm>
          <a:off x="10388600" y="18592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167091</xdr:rowOff>
    </xdr:from>
    <xdr:ext cx="690189" cy="259045"/>
    <xdr:sp macro="" textlink="">
      <xdr:nvSpPr>
        <xdr:cNvPr id="331" name="【港湾・漁港】&#10;一人当たり有形固定資産（償却資産）額最大値テキスト">
          <a:extLst>
            <a:ext uri="{FF2B5EF4-FFF2-40B4-BE49-F238E27FC236}">
              <a16:creationId xmlns:a16="http://schemas.microsoft.com/office/drawing/2014/main" id="{699100B0-07B5-47E2-BE67-2F541872028B}"/>
            </a:ext>
          </a:extLst>
        </xdr:cNvPr>
        <xdr:cNvSpPr txBox="1"/>
      </xdr:nvSpPr>
      <xdr:spPr>
        <a:xfrm>
          <a:off x="10515600" y="173120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2,309,570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102</xdr:row>
      <xdr:rowOff>48964</xdr:rowOff>
    </xdr:from>
    <xdr:to>
      <xdr:col>55</xdr:col>
      <xdr:colOff>88900</xdr:colOff>
      <xdr:row>102</xdr:row>
      <xdr:rowOff>48964</xdr:rowOff>
    </xdr:to>
    <xdr:cxnSp macro="">
      <xdr:nvCxnSpPr>
        <xdr:cNvPr id="332" name="直線コネクタ 331">
          <a:extLst>
            <a:ext uri="{FF2B5EF4-FFF2-40B4-BE49-F238E27FC236}">
              <a16:creationId xmlns:a16="http://schemas.microsoft.com/office/drawing/2014/main" id="{1907DEFE-A319-492B-945F-4E9EE025E9AD}"/>
            </a:ext>
          </a:extLst>
        </xdr:cNvPr>
        <xdr:cNvCxnSpPr/>
      </xdr:nvCxnSpPr>
      <xdr:spPr>
        <a:xfrm>
          <a:off x="10388600" y="17536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99665</xdr:rowOff>
    </xdr:from>
    <xdr:ext cx="599010" cy="259045"/>
    <xdr:sp macro="" textlink="">
      <xdr:nvSpPr>
        <xdr:cNvPr id="333" name="【港湾・漁港】&#10;一人当たり有形固定資産（償却資産）額平均値テキスト">
          <a:extLst>
            <a:ext uri="{FF2B5EF4-FFF2-40B4-BE49-F238E27FC236}">
              <a16:creationId xmlns:a16="http://schemas.microsoft.com/office/drawing/2014/main" id="{D63470F0-B84F-4DC3-8D76-338DDB832028}"/>
            </a:ext>
          </a:extLst>
        </xdr:cNvPr>
        <xdr:cNvSpPr txBox="1"/>
      </xdr:nvSpPr>
      <xdr:spPr>
        <a:xfrm>
          <a:off x="10515600" y="182733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121238</xdr:rowOff>
    </xdr:from>
    <xdr:to>
      <xdr:col>55</xdr:col>
      <xdr:colOff>50800</xdr:colOff>
      <xdr:row>107</xdr:row>
      <xdr:rowOff>51388</xdr:rowOff>
    </xdr:to>
    <xdr:sp macro="" textlink="">
      <xdr:nvSpPr>
        <xdr:cNvPr id="334" name="フローチャート: 判断 333">
          <a:extLst>
            <a:ext uri="{FF2B5EF4-FFF2-40B4-BE49-F238E27FC236}">
              <a16:creationId xmlns:a16="http://schemas.microsoft.com/office/drawing/2014/main" id="{9BBDD812-5D6D-4BBE-B7F5-EFA7A260F9FA}"/>
            </a:ext>
          </a:extLst>
        </xdr:cNvPr>
        <xdr:cNvSpPr/>
      </xdr:nvSpPr>
      <xdr:spPr>
        <a:xfrm>
          <a:off x="10426700" y="1829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106491</xdr:rowOff>
    </xdr:from>
    <xdr:to>
      <xdr:col>50</xdr:col>
      <xdr:colOff>165100</xdr:colOff>
      <xdr:row>107</xdr:row>
      <xdr:rowOff>36641</xdr:rowOff>
    </xdr:to>
    <xdr:sp macro="" textlink="">
      <xdr:nvSpPr>
        <xdr:cNvPr id="335" name="フローチャート: 判断 334">
          <a:extLst>
            <a:ext uri="{FF2B5EF4-FFF2-40B4-BE49-F238E27FC236}">
              <a16:creationId xmlns:a16="http://schemas.microsoft.com/office/drawing/2014/main" id="{FB694702-D9EB-45A6-8811-9A689CAE67F2}"/>
            </a:ext>
          </a:extLst>
        </xdr:cNvPr>
        <xdr:cNvSpPr/>
      </xdr:nvSpPr>
      <xdr:spPr>
        <a:xfrm>
          <a:off x="9588500" y="1828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108950</xdr:rowOff>
    </xdr:from>
    <xdr:to>
      <xdr:col>46</xdr:col>
      <xdr:colOff>38100</xdr:colOff>
      <xdr:row>107</xdr:row>
      <xdr:rowOff>39100</xdr:rowOff>
    </xdr:to>
    <xdr:sp macro="" textlink="">
      <xdr:nvSpPr>
        <xdr:cNvPr id="336" name="フローチャート: 判断 335">
          <a:extLst>
            <a:ext uri="{FF2B5EF4-FFF2-40B4-BE49-F238E27FC236}">
              <a16:creationId xmlns:a16="http://schemas.microsoft.com/office/drawing/2014/main" id="{02B14C22-117E-49B1-8521-F8EC0149C10F}"/>
            </a:ext>
          </a:extLst>
        </xdr:cNvPr>
        <xdr:cNvSpPr/>
      </xdr:nvSpPr>
      <xdr:spPr>
        <a:xfrm>
          <a:off x="8699500" y="1828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106553</xdr:rowOff>
    </xdr:from>
    <xdr:to>
      <xdr:col>41</xdr:col>
      <xdr:colOff>101600</xdr:colOff>
      <xdr:row>107</xdr:row>
      <xdr:rowOff>36703</xdr:rowOff>
    </xdr:to>
    <xdr:sp macro="" textlink="">
      <xdr:nvSpPr>
        <xdr:cNvPr id="337" name="フローチャート: 判断 336">
          <a:extLst>
            <a:ext uri="{FF2B5EF4-FFF2-40B4-BE49-F238E27FC236}">
              <a16:creationId xmlns:a16="http://schemas.microsoft.com/office/drawing/2014/main" id="{1D5C4CE0-F917-4ED7-8589-77923878D085}"/>
            </a:ext>
          </a:extLst>
        </xdr:cNvPr>
        <xdr:cNvSpPr/>
      </xdr:nvSpPr>
      <xdr:spPr>
        <a:xfrm>
          <a:off x="7810500" y="18280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77108</xdr:rowOff>
    </xdr:from>
    <xdr:to>
      <xdr:col>36</xdr:col>
      <xdr:colOff>165100</xdr:colOff>
      <xdr:row>108</xdr:row>
      <xdr:rowOff>7258</xdr:rowOff>
    </xdr:to>
    <xdr:sp macro="" textlink="">
      <xdr:nvSpPr>
        <xdr:cNvPr id="338" name="フローチャート: 判断 337">
          <a:extLst>
            <a:ext uri="{FF2B5EF4-FFF2-40B4-BE49-F238E27FC236}">
              <a16:creationId xmlns:a16="http://schemas.microsoft.com/office/drawing/2014/main" id="{C86F91B5-00AF-4C70-B12A-22C6844BAD20}"/>
            </a:ext>
          </a:extLst>
        </xdr:cNvPr>
        <xdr:cNvSpPr/>
      </xdr:nvSpPr>
      <xdr:spPr>
        <a:xfrm>
          <a:off x="6921500" y="1842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39" name="テキスト ボックス 338">
          <a:extLst>
            <a:ext uri="{FF2B5EF4-FFF2-40B4-BE49-F238E27FC236}">
              <a16:creationId xmlns:a16="http://schemas.microsoft.com/office/drawing/2014/main" id="{3B4935A4-C424-4703-AA22-B85F88553AFA}"/>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40" name="テキスト ボックス 339">
          <a:extLst>
            <a:ext uri="{FF2B5EF4-FFF2-40B4-BE49-F238E27FC236}">
              <a16:creationId xmlns:a16="http://schemas.microsoft.com/office/drawing/2014/main" id="{A666850E-544D-4D36-B37C-A9C638CC3C0D}"/>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41" name="テキスト ボックス 340">
          <a:extLst>
            <a:ext uri="{FF2B5EF4-FFF2-40B4-BE49-F238E27FC236}">
              <a16:creationId xmlns:a16="http://schemas.microsoft.com/office/drawing/2014/main" id="{32C49DC3-656C-42C4-8D48-28DF42156F3F}"/>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42" name="テキスト ボックス 341">
          <a:extLst>
            <a:ext uri="{FF2B5EF4-FFF2-40B4-BE49-F238E27FC236}">
              <a16:creationId xmlns:a16="http://schemas.microsoft.com/office/drawing/2014/main" id="{F9CBBFC3-C079-41A1-B1DB-D8971C44382C}"/>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43" name="テキスト ボックス 342">
          <a:extLst>
            <a:ext uri="{FF2B5EF4-FFF2-40B4-BE49-F238E27FC236}">
              <a16:creationId xmlns:a16="http://schemas.microsoft.com/office/drawing/2014/main" id="{B5B91A5A-F69F-4871-82A1-A97DE9BB1FD3}"/>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104896</xdr:rowOff>
    </xdr:from>
    <xdr:to>
      <xdr:col>50</xdr:col>
      <xdr:colOff>165100</xdr:colOff>
      <xdr:row>106</xdr:row>
      <xdr:rowOff>35046</xdr:rowOff>
    </xdr:to>
    <xdr:sp macro="" textlink="">
      <xdr:nvSpPr>
        <xdr:cNvPr id="344" name="楕円 343">
          <a:extLst>
            <a:ext uri="{FF2B5EF4-FFF2-40B4-BE49-F238E27FC236}">
              <a16:creationId xmlns:a16="http://schemas.microsoft.com/office/drawing/2014/main" id="{EFFEF335-EC2F-482C-B7A0-8213F7640ACC}"/>
            </a:ext>
          </a:extLst>
        </xdr:cNvPr>
        <xdr:cNvSpPr/>
      </xdr:nvSpPr>
      <xdr:spPr>
        <a:xfrm>
          <a:off x="9588500" y="18107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111435</xdr:rowOff>
    </xdr:from>
    <xdr:to>
      <xdr:col>46</xdr:col>
      <xdr:colOff>38100</xdr:colOff>
      <xdr:row>106</xdr:row>
      <xdr:rowOff>41585</xdr:rowOff>
    </xdr:to>
    <xdr:sp macro="" textlink="">
      <xdr:nvSpPr>
        <xdr:cNvPr id="345" name="楕円 344">
          <a:extLst>
            <a:ext uri="{FF2B5EF4-FFF2-40B4-BE49-F238E27FC236}">
              <a16:creationId xmlns:a16="http://schemas.microsoft.com/office/drawing/2014/main" id="{CE59823B-B243-4567-BF06-D9A61A954B8D}"/>
            </a:ext>
          </a:extLst>
        </xdr:cNvPr>
        <xdr:cNvSpPr/>
      </xdr:nvSpPr>
      <xdr:spPr>
        <a:xfrm>
          <a:off x="8699500" y="18113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155696</xdr:rowOff>
    </xdr:from>
    <xdr:to>
      <xdr:col>50</xdr:col>
      <xdr:colOff>114300</xdr:colOff>
      <xdr:row>105</xdr:row>
      <xdr:rowOff>162235</xdr:rowOff>
    </xdr:to>
    <xdr:cxnSp macro="">
      <xdr:nvCxnSpPr>
        <xdr:cNvPr id="346" name="直線コネクタ 345">
          <a:extLst>
            <a:ext uri="{FF2B5EF4-FFF2-40B4-BE49-F238E27FC236}">
              <a16:creationId xmlns:a16="http://schemas.microsoft.com/office/drawing/2014/main" id="{D46E05A9-8A48-4B0C-96C0-867D647F4D39}"/>
            </a:ext>
          </a:extLst>
        </xdr:cNvPr>
        <xdr:cNvCxnSpPr/>
      </xdr:nvCxnSpPr>
      <xdr:spPr>
        <a:xfrm flipV="1">
          <a:off x="8750300" y="18157946"/>
          <a:ext cx="889000" cy="6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123827</xdr:rowOff>
    </xdr:from>
    <xdr:to>
      <xdr:col>41</xdr:col>
      <xdr:colOff>101600</xdr:colOff>
      <xdr:row>106</xdr:row>
      <xdr:rowOff>53977</xdr:rowOff>
    </xdr:to>
    <xdr:sp macro="" textlink="">
      <xdr:nvSpPr>
        <xdr:cNvPr id="347" name="楕円 346">
          <a:extLst>
            <a:ext uri="{FF2B5EF4-FFF2-40B4-BE49-F238E27FC236}">
              <a16:creationId xmlns:a16="http://schemas.microsoft.com/office/drawing/2014/main" id="{A8EB6D36-1BF2-4246-945C-CED44A065C32}"/>
            </a:ext>
          </a:extLst>
        </xdr:cNvPr>
        <xdr:cNvSpPr/>
      </xdr:nvSpPr>
      <xdr:spPr>
        <a:xfrm>
          <a:off x="7810500" y="1812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162235</xdr:rowOff>
    </xdr:from>
    <xdr:to>
      <xdr:col>45</xdr:col>
      <xdr:colOff>177800</xdr:colOff>
      <xdr:row>106</xdr:row>
      <xdr:rowOff>3177</xdr:rowOff>
    </xdr:to>
    <xdr:cxnSp macro="">
      <xdr:nvCxnSpPr>
        <xdr:cNvPr id="348" name="直線コネクタ 347">
          <a:extLst>
            <a:ext uri="{FF2B5EF4-FFF2-40B4-BE49-F238E27FC236}">
              <a16:creationId xmlns:a16="http://schemas.microsoft.com/office/drawing/2014/main" id="{3AC4B527-A691-437D-A52B-00ACDDC4BC3B}"/>
            </a:ext>
          </a:extLst>
        </xdr:cNvPr>
        <xdr:cNvCxnSpPr/>
      </xdr:nvCxnSpPr>
      <xdr:spPr>
        <a:xfrm flipV="1">
          <a:off x="7861300" y="18164485"/>
          <a:ext cx="889000" cy="12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107</xdr:row>
      <xdr:rowOff>27768</xdr:rowOff>
    </xdr:from>
    <xdr:ext cx="599010" cy="259045"/>
    <xdr:sp macro="" textlink="">
      <xdr:nvSpPr>
        <xdr:cNvPr id="349" name="n_1aveValue【港湾・漁港】&#10;一人当たり有形固定資産（償却資産）額">
          <a:extLst>
            <a:ext uri="{FF2B5EF4-FFF2-40B4-BE49-F238E27FC236}">
              <a16:creationId xmlns:a16="http://schemas.microsoft.com/office/drawing/2014/main" id="{8728EE66-2DA6-4E60-94F1-A439FACF24B2}"/>
            </a:ext>
          </a:extLst>
        </xdr:cNvPr>
        <xdr:cNvSpPr txBox="1"/>
      </xdr:nvSpPr>
      <xdr:spPr>
        <a:xfrm>
          <a:off x="9327095" y="18372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30227</xdr:rowOff>
    </xdr:from>
    <xdr:ext cx="599010" cy="259045"/>
    <xdr:sp macro="" textlink="">
      <xdr:nvSpPr>
        <xdr:cNvPr id="350" name="n_2aveValue【港湾・漁港】&#10;一人当たり有形固定資産（償却資産）額">
          <a:extLst>
            <a:ext uri="{FF2B5EF4-FFF2-40B4-BE49-F238E27FC236}">
              <a16:creationId xmlns:a16="http://schemas.microsoft.com/office/drawing/2014/main" id="{111A5646-2AD9-44DB-8F36-F24D340BD03A}"/>
            </a:ext>
          </a:extLst>
        </xdr:cNvPr>
        <xdr:cNvSpPr txBox="1"/>
      </xdr:nvSpPr>
      <xdr:spPr>
        <a:xfrm>
          <a:off x="8450795" y="18375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107</xdr:row>
      <xdr:rowOff>27830</xdr:rowOff>
    </xdr:from>
    <xdr:ext cx="599010" cy="259045"/>
    <xdr:sp macro="" textlink="">
      <xdr:nvSpPr>
        <xdr:cNvPr id="351" name="n_3aveValue【港湾・漁港】&#10;一人当たり有形固定資産（償却資産）額">
          <a:extLst>
            <a:ext uri="{FF2B5EF4-FFF2-40B4-BE49-F238E27FC236}">
              <a16:creationId xmlns:a16="http://schemas.microsoft.com/office/drawing/2014/main" id="{5ACC9897-8E14-43FB-A35B-2370071C12C5}"/>
            </a:ext>
          </a:extLst>
        </xdr:cNvPr>
        <xdr:cNvSpPr txBox="1"/>
      </xdr:nvSpPr>
      <xdr:spPr>
        <a:xfrm>
          <a:off x="7561795" y="18372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106</xdr:row>
      <xdr:rowOff>23785</xdr:rowOff>
    </xdr:from>
    <xdr:ext cx="599010" cy="259045"/>
    <xdr:sp macro="" textlink="">
      <xdr:nvSpPr>
        <xdr:cNvPr id="352" name="n_4aveValue【港湾・漁港】&#10;一人当たり有形固定資産（償却資産）額">
          <a:extLst>
            <a:ext uri="{FF2B5EF4-FFF2-40B4-BE49-F238E27FC236}">
              <a16:creationId xmlns:a16="http://schemas.microsoft.com/office/drawing/2014/main" id="{E7BBDD74-EA6F-4DC9-BB5B-F3DCFFDB3284}"/>
            </a:ext>
          </a:extLst>
        </xdr:cNvPr>
        <xdr:cNvSpPr txBox="1"/>
      </xdr:nvSpPr>
      <xdr:spPr>
        <a:xfrm>
          <a:off x="6672795" y="18197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104</xdr:row>
      <xdr:rowOff>51573</xdr:rowOff>
    </xdr:from>
    <xdr:ext cx="599010" cy="259045"/>
    <xdr:sp macro="" textlink="">
      <xdr:nvSpPr>
        <xdr:cNvPr id="353" name="n_1mainValue【港湾・漁港】&#10;一人当たり有形固定資産（償却資産）額">
          <a:extLst>
            <a:ext uri="{FF2B5EF4-FFF2-40B4-BE49-F238E27FC236}">
              <a16:creationId xmlns:a16="http://schemas.microsoft.com/office/drawing/2014/main" id="{00140C18-B02C-4485-9975-EC2CB5BF123D}"/>
            </a:ext>
          </a:extLst>
        </xdr:cNvPr>
        <xdr:cNvSpPr txBox="1"/>
      </xdr:nvSpPr>
      <xdr:spPr>
        <a:xfrm>
          <a:off x="9327095" y="17882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104</xdr:row>
      <xdr:rowOff>58112</xdr:rowOff>
    </xdr:from>
    <xdr:ext cx="599010" cy="259045"/>
    <xdr:sp macro="" textlink="">
      <xdr:nvSpPr>
        <xdr:cNvPr id="354" name="n_2mainValue【港湾・漁港】&#10;一人当たり有形固定資産（償却資産）額">
          <a:extLst>
            <a:ext uri="{FF2B5EF4-FFF2-40B4-BE49-F238E27FC236}">
              <a16:creationId xmlns:a16="http://schemas.microsoft.com/office/drawing/2014/main" id="{AA7481EC-9F39-45E7-9531-7DC02EBF8378}"/>
            </a:ext>
          </a:extLst>
        </xdr:cNvPr>
        <xdr:cNvSpPr txBox="1"/>
      </xdr:nvSpPr>
      <xdr:spPr>
        <a:xfrm>
          <a:off x="8450795" y="17888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104</xdr:row>
      <xdr:rowOff>70504</xdr:rowOff>
    </xdr:from>
    <xdr:ext cx="599010" cy="259045"/>
    <xdr:sp macro="" textlink="">
      <xdr:nvSpPr>
        <xdr:cNvPr id="355" name="n_3mainValue【港湾・漁港】&#10;一人当たり有形固定資産（償却資産）額">
          <a:extLst>
            <a:ext uri="{FF2B5EF4-FFF2-40B4-BE49-F238E27FC236}">
              <a16:creationId xmlns:a16="http://schemas.microsoft.com/office/drawing/2014/main" id="{0FC59C1C-0659-425E-A890-7DBAB1E427F0}"/>
            </a:ext>
          </a:extLst>
        </xdr:cNvPr>
        <xdr:cNvSpPr txBox="1"/>
      </xdr:nvSpPr>
      <xdr:spPr>
        <a:xfrm>
          <a:off x="7561795" y="17901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56" name="正方形/長方形 355">
          <a:extLst>
            <a:ext uri="{FF2B5EF4-FFF2-40B4-BE49-F238E27FC236}">
              <a16:creationId xmlns:a16="http://schemas.microsoft.com/office/drawing/2014/main" id="{89473019-8558-48D9-B87E-9891E0569C11}"/>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57" name="正方形/長方形 356">
          <a:extLst>
            <a:ext uri="{FF2B5EF4-FFF2-40B4-BE49-F238E27FC236}">
              <a16:creationId xmlns:a16="http://schemas.microsoft.com/office/drawing/2014/main" id="{564C5E7B-BDF5-43B5-B9C1-12ABF0B9558E}"/>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58" name="正方形/長方形 357">
          <a:extLst>
            <a:ext uri="{FF2B5EF4-FFF2-40B4-BE49-F238E27FC236}">
              <a16:creationId xmlns:a16="http://schemas.microsoft.com/office/drawing/2014/main" id="{B5B73EC8-9B4C-42D2-8D9B-8907DC9DD819}"/>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59" name="正方形/長方形 358">
          <a:extLst>
            <a:ext uri="{FF2B5EF4-FFF2-40B4-BE49-F238E27FC236}">
              <a16:creationId xmlns:a16="http://schemas.microsoft.com/office/drawing/2014/main" id="{D8CAD5F8-C686-432B-BE8F-7822F56BD7B8}"/>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0" name="正方形/長方形 359">
          <a:extLst>
            <a:ext uri="{FF2B5EF4-FFF2-40B4-BE49-F238E27FC236}">
              <a16:creationId xmlns:a16="http://schemas.microsoft.com/office/drawing/2014/main" id="{B426D493-D4AC-4E43-99B7-4C714EA76AFD}"/>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1" name="正方形/長方形 360">
          <a:extLst>
            <a:ext uri="{FF2B5EF4-FFF2-40B4-BE49-F238E27FC236}">
              <a16:creationId xmlns:a16="http://schemas.microsoft.com/office/drawing/2014/main" id="{2E2F932A-21A3-4A05-ABA6-F0B285553D14}"/>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2" name="正方形/長方形 361">
          <a:extLst>
            <a:ext uri="{FF2B5EF4-FFF2-40B4-BE49-F238E27FC236}">
              <a16:creationId xmlns:a16="http://schemas.microsoft.com/office/drawing/2014/main" id="{604B6F68-3893-406D-9740-D672382AE49D}"/>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3" name="正方形/長方形 362">
          <a:extLst>
            <a:ext uri="{FF2B5EF4-FFF2-40B4-BE49-F238E27FC236}">
              <a16:creationId xmlns:a16="http://schemas.microsoft.com/office/drawing/2014/main" id="{AD8F226F-276D-4502-B7E3-56E513DB56E7}"/>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64" name="テキスト ボックス 363">
          <a:extLst>
            <a:ext uri="{FF2B5EF4-FFF2-40B4-BE49-F238E27FC236}">
              <a16:creationId xmlns:a16="http://schemas.microsoft.com/office/drawing/2014/main" id="{19B99CA6-E1FB-41C7-A42B-A17F18D5A32A}"/>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65" name="直線コネクタ 364">
          <a:extLst>
            <a:ext uri="{FF2B5EF4-FFF2-40B4-BE49-F238E27FC236}">
              <a16:creationId xmlns:a16="http://schemas.microsoft.com/office/drawing/2014/main" id="{C00FC584-EBC1-4FAA-A79A-742EFC5706C3}"/>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66" name="テキスト ボックス 365">
          <a:extLst>
            <a:ext uri="{FF2B5EF4-FFF2-40B4-BE49-F238E27FC236}">
              <a16:creationId xmlns:a16="http://schemas.microsoft.com/office/drawing/2014/main" id="{15225C17-F69A-4A33-B7D4-4D093890F482}"/>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67" name="直線コネクタ 366">
          <a:extLst>
            <a:ext uri="{FF2B5EF4-FFF2-40B4-BE49-F238E27FC236}">
              <a16:creationId xmlns:a16="http://schemas.microsoft.com/office/drawing/2014/main" id="{4B14EF30-A828-408A-A208-7B0721AF95CE}"/>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68" name="テキスト ボックス 367">
          <a:extLst>
            <a:ext uri="{FF2B5EF4-FFF2-40B4-BE49-F238E27FC236}">
              <a16:creationId xmlns:a16="http://schemas.microsoft.com/office/drawing/2014/main" id="{FCDD862D-FB21-486D-9138-AC7AB7294123}"/>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69" name="直線コネクタ 368">
          <a:extLst>
            <a:ext uri="{FF2B5EF4-FFF2-40B4-BE49-F238E27FC236}">
              <a16:creationId xmlns:a16="http://schemas.microsoft.com/office/drawing/2014/main" id="{D81DF151-65B1-4641-A591-070038420735}"/>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70" name="テキスト ボックス 369">
          <a:extLst>
            <a:ext uri="{FF2B5EF4-FFF2-40B4-BE49-F238E27FC236}">
              <a16:creationId xmlns:a16="http://schemas.microsoft.com/office/drawing/2014/main" id="{05EE459D-08E7-4E08-A52D-8616DAA63CFA}"/>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71" name="直線コネクタ 370">
          <a:extLst>
            <a:ext uri="{FF2B5EF4-FFF2-40B4-BE49-F238E27FC236}">
              <a16:creationId xmlns:a16="http://schemas.microsoft.com/office/drawing/2014/main" id="{AD4D9CAD-620E-4382-A5CC-D926B07B1B07}"/>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72" name="テキスト ボックス 371">
          <a:extLst>
            <a:ext uri="{FF2B5EF4-FFF2-40B4-BE49-F238E27FC236}">
              <a16:creationId xmlns:a16="http://schemas.microsoft.com/office/drawing/2014/main" id="{B2B7208A-B6F7-49E5-841A-36068713BCCF}"/>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73" name="直線コネクタ 372">
          <a:extLst>
            <a:ext uri="{FF2B5EF4-FFF2-40B4-BE49-F238E27FC236}">
              <a16:creationId xmlns:a16="http://schemas.microsoft.com/office/drawing/2014/main" id="{B5E4F361-5A83-45E3-B20A-52DB79A4F4B2}"/>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74" name="テキスト ボックス 373">
          <a:extLst>
            <a:ext uri="{FF2B5EF4-FFF2-40B4-BE49-F238E27FC236}">
              <a16:creationId xmlns:a16="http://schemas.microsoft.com/office/drawing/2014/main" id="{572961BC-64AD-4D4D-92C3-06D46CE1EBD4}"/>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75" name="直線コネクタ 374">
          <a:extLst>
            <a:ext uri="{FF2B5EF4-FFF2-40B4-BE49-F238E27FC236}">
              <a16:creationId xmlns:a16="http://schemas.microsoft.com/office/drawing/2014/main" id="{5948EB4F-182A-44B6-8DE9-8D332564FABB}"/>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76" name="テキスト ボックス 375">
          <a:extLst>
            <a:ext uri="{FF2B5EF4-FFF2-40B4-BE49-F238E27FC236}">
              <a16:creationId xmlns:a16="http://schemas.microsoft.com/office/drawing/2014/main" id="{8A04A50D-FD18-46B4-9DAE-BBFD4F4B2363}"/>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77" name="直線コネクタ 376">
          <a:extLst>
            <a:ext uri="{FF2B5EF4-FFF2-40B4-BE49-F238E27FC236}">
              <a16:creationId xmlns:a16="http://schemas.microsoft.com/office/drawing/2014/main" id="{4D3D4795-BADE-4BB8-A5D8-3BF14DF384B2}"/>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78" name="テキスト ボックス 377">
          <a:extLst>
            <a:ext uri="{FF2B5EF4-FFF2-40B4-BE49-F238E27FC236}">
              <a16:creationId xmlns:a16="http://schemas.microsoft.com/office/drawing/2014/main" id="{BC6AFA5E-8328-435E-A1AD-2029E255CAC8}"/>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79" name="【認定こども園・幼稚園・保育所】&#10;有形固定資産減価償却率グラフ枠">
          <a:extLst>
            <a:ext uri="{FF2B5EF4-FFF2-40B4-BE49-F238E27FC236}">
              <a16:creationId xmlns:a16="http://schemas.microsoft.com/office/drawing/2014/main" id="{67201416-84F5-48E1-A1A1-511A57D757BF}"/>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30480</xdr:rowOff>
    </xdr:from>
    <xdr:to>
      <xdr:col>85</xdr:col>
      <xdr:colOff>126364</xdr:colOff>
      <xdr:row>42</xdr:row>
      <xdr:rowOff>38100</xdr:rowOff>
    </xdr:to>
    <xdr:cxnSp macro="">
      <xdr:nvCxnSpPr>
        <xdr:cNvPr id="380" name="直線コネクタ 379">
          <a:extLst>
            <a:ext uri="{FF2B5EF4-FFF2-40B4-BE49-F238E27FC236}">
              <a16:creationId xmlns:a16="http://schemas.microsoft.com/office/drawing/2014/main" id="{369EFD41-9DCD-4082-92CE-F1BCC5D260C5}"/>
            </a:ext>
          </a:extLst>
        </xdr:cNvPr>
        <xdr:cNvCxnSpPr/>
      </xdr:nvCxnSpPr>
      <xdr:spPr>
        <a:xfrm flipV="1">
          <a:off x="16318864" y="585978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381" name="【認定こども園・幼稚園・保育所】&#10;有形固定資産減価償却率最小値テキスト">
          <a:extLst>
            <a:ext uri="{FF2B5EF4-FFF2-40B4-BE49-F238E27FC236}">
              <a16:creationId xmlns:a16="http://schemas.microsoft.com/office/drawing/2014/main" id="{8F79A21D-5264-4FA9-98AF-EEDCD6D487E6}"/>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382" name="直線コネクタ 381">
          <a:extLst>
            <a:ext uri="{FF2B5EF4-FFF2-40B4-BE49-F238E27FC236}">
              <a16:creationId xmlns:a16="http://schemas.microsoft.com/office/drawing/2014/main" id="{33BDDA47-C850-42A2-AEE1-EC7D085490B4}"/>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148607</xdr:rowOff>
    </xdr:from>
    <xdr:ext cx="405111" cy="259045"/>
    <xdr:sp macro="" textlink="">
      <xdr:nvSpPr>
        <xdr:cNvPr id="383" name="【認定こども園・幼稚園・保育所】&#10;有形固定資産減価償却率最大値テキスト">
          <a:extLst>
            <a:ext uri="{FF2B5EF4-FFF2-40B4-BE49-F238E27FC236}">
              <a16:creationId xmlns:a16="http://schemas.microsoft.com/office/drawing/2014/main" id="{FBFA45C2-68E3-4123-ABEF-B51509B3783D}"/>
            </a:ext>
          </a:extLst>
        </xdr:cNvPr>
        <xdr:cNvSpPr txBox="1"/>
      </xdr:nvSpPr>
      <xdr:spPr>
        <a:xfrm>
          <a:off x="16357600"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30480</xdr:rowOff>
    </xdr:from>
    <xdr:to>
      <xdr:col>86</xdr:col>
      <xdr:colOff>25400</xdr:colOff>
      <xdr:row>34</xdr:row>
      <xdr:rowOff>30480</xdr:rowOff>
    </xdr:to>
    <xdr:cxnSp macro="">
      <xdr:nvCxnSpPr>
        <xdr:cNvPr id="384" name="直線コネクタ 383">
          <a:extLst>
            <a:ext uri="{FF2B5EF4-FFF2-40B4-BE49-F238E27FC236}">
              <a16:creationId xmlns:a16="http://schemas.microsoft.com/office/drawing/2014/main" id="{B87F1F84-3DD7-4A7D-9AA4-AA1F7B7DA2B7}"/>
            </a:ext>
          </a:extLst>
        </xdr:cNvPr>
        <xdr:cNvCxnSpPr/>
      </xdr:nvCxnSpPr>
      <xdr:spPr>
        <a:xfrm>
          <a:off x="16230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110507</xdr:rowOff>
    </xdr:from>
    <xdr:ext cx="405111" cy="259045"/>
    <xdr:sp macro="" textlink="">
      <xdr:nvSpPr>
        <xdr:cNvPr id="385" name="【認定こども園・幼稚園・保育所】&#10;有形固定資産減価償却率平均値テキスト">
          <a:extLst>
            <a:ext uri="{FF2B5EF4-FFF2-40B4-BE49-F238E27FC236}">
              <a16:creationId xmlns:a16="http://schemas.microsoft.com/office/drawing/2014/main" id="{CE1CA786-4F94-423D-9218-1FB4E3A8366E}"/>
            </a:ext>
          </a:extLst>
        </xdr:cNvPr>
        <xdr:cNvSpPr txBox="1"/>
      </xdr:nvSpPr>
      <xdr:spPr>
        <a:xfrm>
          <a:off x="16357600" y="62827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132080</xdr:rowOff>
    </xdr:from>
    <xdr:to>
      <xdr:col>85</xdr:col>
      <xdr:colOff>177800</xdr:colOff>
      <xdr:row>37</xdr:row>
      <xdr:rowOff>62230</xdr:rowOff>
    </xdr:to>
    <xdr:sp macro="" textlink="">
      <xdr:nvSpPr>
        <xdr:cNvPr id="386" name="フローチャート: 判断 385">
          <a:extLst>
            <a:ext uri="{FF2B5EF4-FFF2-40B4-BE49-F238E27FC236}">
              <a16:creationId xmlns:a16="http://schemas.microsoft.com/office/drawing/2014/main" id="{4649D63B-1A93-4D26-ADDE-CDE8EC2692E1}"/>
            </a:ext>
          </a:extLst>
        </xdr:cNvPr>
        <xdr:cNvSpPr/>
      </xdr:nvSpPr>
      <xdr:spPr>
        <a:xfrm>
          <a:off x="16268700" y="630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130175</xdr:rowOff>
    </xdr:from>
    <xdr:to>
      <xdr:col>81</xdr:col>
      <xdr:colOff>101600</xdr:colOff>
      <xdr:row>37</xdr:row>
      <xdr:rowOff>60325</xdr:rowOff>
    </xdr:to>
    <xdr:sp macro="" textlink="">
      <xdr:nvSpPr>
        <xdr:cNvPr id="387" name="フローチャート: 判断 386">
          <a:extLst>
            <a:ext uri="{FF2B5EF4-FFF2-40B4-BE49-F238E27FC236}">
              <a16:creationId xmlns:a16="http://schemas.microsoft.com/office/drawing/2014/main" id="{0FBAD4AA-CD97-485C-9BEC-A10947F777CD}"/>
            </a:ext>
          </a:extLst>
        </xdr:cNvPr>
        <xdr:cNvSpPr/>
      </xdr:nvSpPr>
      <xdr:spPr>
        <a:xfrm>
          <a:off x="15430500" y="630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86360</xdr:rowOff>
    </xdr:from>
    <xdr:to>
      <xdr:col>76</xdr:col>
      <xdr:colOff>165100</xdr:colOff>
      <xdr:row>37</xdr:row>
      <xdr:rowOff>16510</xdr:rowOff>
    </xdr:to>
    <xdr:sp macro="" textlink="">
      <xdr:nvSpPr>
        <xdr:cNvPr id="388" name="フローチャート: 判断 387">
          <a:extLst>
            <a:ext uri="{FF2B5EF4-FFF2-40B4-BE49-F238E27FC236}">
              <a16:creationId xmlns:a16="http://schemas.microsoft.com/office/drawing/2014/main" id="{5EF9C98E-A4F6-46F1-ACB9-4B3C9162E496}"/>
            </a:ext>
          </a:extLst>
        </xdr:cNvPr>
        <xdr:cNvSpPr/>
      </xdr:nvSpPr>
      <xdr:spPr>
        <a:xfrm>
          <a:off x="14541500" y="625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145415</xdr:rowOff>
    </xdr:from>
    <xdr:to>
      <xdr:col>72</xdr:col>
      <xdr:colOff>38100</xdr:colOff>
      <xdr:row>37</xdr:row>
      <xdr:rowOff>75565</xdr:rowOff>
    </xdr:to>
    <xdr:sp macro="" textlink="">
      <xdr:nvSpPr>
        <xdr:cNvPr id="389" name="フローチャート: 判断 388">
          <a:extLst>
            <a:ext uri="{FF2B5EF4-FFF2-40B4-BE49-F238E27FC236}">
              <a16:creationId xmlns:a16="http://schemas.microsoft.com/office/drawing/2014/main" id="{78101F8A-39F6-47C5-B826-14F7B4E04503}"/>
            </a:ext>
          </a:extLst>
        </xdr:cNvPr>
        <xdr:cNvSpPr/>
      </xdr:nvSpPr>
      <xdr:spPr>
        <a:xfrm>
          <a:off x="13652500" y="631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120650</xdr:rowOff>
    </xdr:from>
    <xdr:to>
      <xdr:col>67</xdr:col>
      <xdr:colOff>101600</xdr:colOff>
      <xdr:row>37</xdr:row>
      <xdr:rowOff>50800</xdr:rowOff>
    </xdr:to>
    <xdr:sp macro="" textlink="">
      <xdr:nvSpPr>
        <xdr:cNvPr id="390" name="フローチャート: 判断 389">
          <a:extLst>
            <a:ext uri="{FF2B5EF4-FFF2-40B4-BE49-F238E27FC236}">
              <a16:creationId xmlns:a16="http://schemas.microsoft.com/office/drawing/2014/main" id="{EDA0B8AD-EE22-4C9A-A2EB-7DCD43BCAF94}"/>
            </a:ext>
          </a:extLst>
        </xdr:cNvPr>
        <xdr:cNvSpPr/>
      </xdr:nvSpPr>
      <xdr:spPr>
        <a:xfrm>
          <a:off x="12763500" y="629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1" name="テキスト ボックス 390">
          <a:extLst>
            <a:ext uri="{FF2B5EF4-FFF2-40B4-BE49-F238E27FC236}">
              <a16:creationId xmlns:a16="http://schemas.microsoft.com/office/drawing/2014/main" id="{63E9EA07-873B-4BC2-B2B7-B235DA64885C}"/>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2" name="テキスト ボックス 391">
          <a:extLst>
            <a:ext uri="{FF2B5EF4-FFF2-40B4-BE49-F238E27FC236}">
              <a16:creationId xmlns:a16="http://schemas.microsoft.com/office/drawing/2014/main" id="{FB71B470-9E53-4EF9-9D3B-A02D8EE5AEB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3" name="テキスト ボックス 392">
          <a:extLst>
            <a:ext uri="{FF2B5EF4-FFF2-40B4-BE49-F238E27FC236}">
              <a16:creationId xmlns:a16="http://schemas.microsoft.com/office/drawing/2014/main" id="{6BDA8707-0B33-433A-A711-47D283BCF7C8}"/>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4" name="テキスト ボックス 393">
          <a:extLst>
            <a:ext uri="{FF2B5EF4-FFF2-40B4-BE49-F238E27FC236}">
              <a16:creationId xmlns:a16="http://schemas.microsoft.com/office/drawing/2014/main" id="{F275EC44-43C0-45FE-914A-FEFECA2AF4B4}"/>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95" name="テキスト ボックス 394">
          <a:extLst>
            <a:ext uri="{FF2B5EF4-FFF2-40B4-BE49-F238E27FC236}">
              <a16:creationId xmlns:a16="http://schemas.microsoft.com/office/drawing/2014/main" id="{6F6FCE83-6623-4B76-A963-23B8A191FF5E}"/>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145415</xdr:rowOff>
    </xdr:from>
    <xdr:to>
      <xdr:col>81</xdr:col>
      <xdr:colOff>101600</xdr:colOff>
      <xdr:row>40</xdr:row>
      <xdr:rowOff>75565</xdr:rowOff>
    </xdr:to>
    <xdr:sp macro="" textlink="">
      <xdr:nvSpPr>
        <xdr:cNvPr id="396" name="楕円 395">
          <a:extLst>
            <a:ext uri="{FF2B5EF4-FFF2-40B4-BE49-F238E27FC236}">
              <a16:creationId xmlns:a16="http://schemas.microsoft.com/office/drawing/2014/main" id="{F431AE22-3419-4824-BB26-FA10BECF83F6}"/>
            </a:ext>
          </a:extLst>
        </xdr:cNvPr>
        <xdr:cNvSpPr/>
      </xdr:nvSpPr>
      <xdr:spPr>
        <a:xfrm>
          <a:off x="15430500" y="683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103505</xdr:rowOff>
    </xdr:from>
    <xdr:to>
      <xdr:col>76</xdr:col>
      <xdr:colOff>165100</xdr:colOff>
      <xdr:row>40</xdr:row>
      <xdr:rowOff>33655</xdr:rowOff>
    </xdr:to>
    <xdr:sp macro="" textlink="">
      <xdr:nvSpPr>
        <xdr:cNvPr id="397" name="楕円 396">
          <a:extLst>
            <a:ext uri="{FF2B5EF4-FFF2-40B4-BE49-F238E27FC236}">
              <a16:creationId xmlns:a16="http://schemas.microsoft.com/office/drawing/2014/main" id="{7FBDC7EB-CC91-4618-ACF7-785831C36959}"/>
            </a:ext>
          </a:extLst>
        </xdr:cNvPr>
        <xdr:cNvSpPr/>
      </xdr:nvSpPr>
      <xdr:spPr>
        <a:xfrm>
          <a:off x="14541500" y="679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154305</xdr:rowOff>
    </xdr:from>
    <xdr:to>
      <xdr:col>81</xdr:col>
      <xdr:colOff>50800</xdr:colOff>
      <xdr:row>40</xdr:row>
      <xdr:rowOff>24765</xdr:rowOff>
    </xdr:to>
    <xdr:cxnSp macro="">
      <xdr:nvCxnSpPr>
        <xdr:cNvPr id="398" name="直線コネクタ 397">
          <a:extLst>
            <a:ext uri="{FF2B5EF4-FFF2-40B4-BE49-F238E27FC236}">
              <a16:creationId xmlns:a16="http://schemas.microsoft.com/office/drawing/2014/main" id="{D083A80D-7639-4416-BE1E-CA92B9761DF6}"/>
            </a:ext>
          </a:extLst>
        </xdr:cNvPr>
        <xdr:cNvCxnSpPr/>
      </xdr:nvCxnSpPr>
      <xdr:spPr>
        <a:xfrm>
          <a:off x="14592300" y="684085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61595</xdr:rowOff>
    </xdr:from>
    <xdr:to>
      <xdr:col>72</xdr:col>
      <xdr:colOff>38100</xdr:colOff>
      <xdr:row>39</xdr:row>
      <xdr:rowOff>163195</xdr:rowOff>
    </xdr:to>
    <xdr:sp macro="" textlink="">
      <xdr:nvSpPr>
        <xdr:cNvPr id="399" name="楕円 398">
          <a:extLst>
            <a:ext uri="{FF2B5EF4-FFF2-40B4-BE49-F238E27FC236}">
              <a16:creationId xmlns:a16="http://schemas.microsoft.com/office/drawing/2014/main" id="{34D577B4-1356-49CF-AAC6-15057FCF647E}"/>
            </a:ext>
          </a:extLst>
        </xdr:cNvPr>
        <xdr:cNvSpPr/>
      </xdr:nvSpPr>
      <xdr:spPr>
        <a:xfrm>
          <a:off x="13652500" y="674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112395</xdr:rowOff>
    </xdr:from>
    <xdr:to>
      <xdr:col>76</xdr:col>
      <xdr:colOff>114300</xdr:colOff>
      <xdr:row>39</xdr:row>
      <xdr:rowOff>154305</xdr:rowOff>
    </xdr:to>
    <xdr:cxnSp macro="">
      <xdr:nvCxnSpPr>
        <xdr:cNvPr id="400" name="直線コネクタ 399">
          <a:extLst>
            <a:ext uri="{FF2B5EF4-FFF2-40B4-BE49-F238E27FC236}">
              <a16:creationId xmlns:a16="http://schemas.microsoft.com/office/drawing/2014/main" id="{F8EC122F-4E7E-4ABE-84A6-DA1915EF1C6E}"/>
            </a:ext>
          </a:extLst>
        </xdr:cNvPr>
        <xdr:cNvCxnSpPr/>
      </xdr:nvCxnSpPr>
      <xdr:spPr>
        <a:xfrm>
          <a:off x="13703300" y="679894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76852</xdr:rowOff>
    </xdr:from>
    <xdr:ext cx="405111" cy="259045"/>
    <xdr:sp macro="" textlink="">
      <xdr:nvSpPr>
        <xdr:cNvPr id="401" name="n_1aveValue【認定こども園・幼稚園・保育所】&#10;有形固定資産減価償却率">
          <a:extLst>
            <a:ext uri="{FF2B5EF4-FFF2-40B4-BE49-F238E27FC236}">
              <a16:creationId xmlns:a16="http://schemas.microsoft.com/office/drawing/2014/main" id="{CA8AA212-699C-4371-8225-43EB7FE8B4D2}"/>
            </a:ext>
          </a:extLst>
        </xdr:cNvPr>
        <xdr:cNvSpPr txBox="1"/>
      </xdr:nvSpPr>
      <xdr:spPr>
        <a:xfrm>
          <a:off x="15266044" y="607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33037</xdr:rowOff>
    </xdr:from>
    <xdr:ext cx="405111" cy="259045"/>
    <xdr:sp macro="" textlink="">
      <xdr:nvSpPr>
        <xdr:cNvPr id="402" name="n_2aveValue【認定こども園・幼稚園・保育所】&#10;有形固定資産減価償却率">
          <a:extLst>
            <a:ext uri="{FF2B5EF4-FFF2-40B4-BE49-F238E27FC236}">
              <a16:creationId xmlns:a16="http://schemas.microsoft.com/office/drawing/2014/main" id="{E292CC82-6983-4095-85F4-AA2FC54BD55A}"/>
            </a:ext>
          </a:extLst>
        </xdr:cNvPr>
        <xdr:cNvSpPr txBox="1"/>
      </xdr:nvSpPr>
      <xdr:spPr>
        <a:xfrm>
          <a:off x="14389744" y="603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92092</xdr:rowOff>
    </xdr:from>
    <xdr:ext cx="405111" cy="259045"/>
    <xdr:sp macro="" textlink="">
      <xdr:nvSpPr>
        <xdr:cNvPr id="403" name="n_3aveValue【認定こども園・幼稚園・保育所】&#10;有形固定資産減価償却率">
          <a:extLst>
            <a:ext uri="{FF2B5EF4-FFF2-40B4-BE49-F238E27FC236}">
              <a16:creationId xmlns:a16="http://schemas.microsoft.com/office/drawing/2014/main" id="{4C68D284-CAD1-4754-840F-0BA9A3037D4E}"/>
            </a:ext>
          </a:extLst>
        </xdr:cNvPr>
        <xdr:cNvSpPr txBox="1"/>
      </xdr:nvSpPr>
      <xdr:spPr>
        <a:xfrm>
          <a:off x="13500744" y="609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67327</xdr:rowOff>
    </xdr:from>
    <xdr:ext cx="405111" cy="259045"/>
    <xdr:sp macro="" textlink="">
      <xdr:nvSpPr>
        <xdr:cNvPr id="404" name="n_4aveValue【認定こども園・幼稚園・保育所】&#10;有形固定資産減価償却率">
          <a:extLst>
            <a:ext uri="{FF2B5EF4-FFF2-40B4-BE49-F238E27FC236}">
              <a16:creationId xmlns:a16="http://schemas.microsoft.com/office/drawing/2014/main" id="{06A17EA1-E312-401E-88B5-E7018B889E62}"/>
            </a:ext>
          </a:extLst>
        </xdr:cNvPr>
        <xdr:cNvSpPr txBox="1"/>
      </xdr:nvSpPr>
      <xdr:spPr>
        <a:xfrm>
          <a:off x="12611744" y="606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66692</xdr:rowOff>
    </xdr:from>
    <xdr:ext cx="405111" cy="259045"/>
    <xdr:sp macro="" textlink="">
      <xdr:nvSpPr>
        <xdr:cNvPr id="405" name="n_1mainValue【認定こども園・幼稚園・保育所】&#10;有形固定資産減価償却率">
          <a:extLst>
            <a:ext uri="{FF2B5EF4-FFF2-40B4-BE49-F238E27FC236}">
              <a16:creationId xmlns:a16="http://schemas.microsoft.com/office/drawing/2014/main" id="{4542F7E0-257E-415C-A603-4ED7E47B38CF}"/>
            </a:ext>
          </a:extLst>
        </xdr:cNvPr>
        <xdr:cNvSpPr txBox="1"/>
      </xdr:nvSpPr>
      <xdr:spPr>
        <a:xfrm>
          <a:off x="15266044" y="6924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24782</xdr:rowOff>
    </xdr:from>
    <xdr:ext cx="405111" cy="259045"/>
    <xdr:sp macro="" textlink="">
      <xdr:nvSpPr>
        <xdr:cNvPr id="406" name="n_2mainValue【認定こども園・幼稚園・保育所】&#10;有形固定資産減価償却率">
          <a:extLst>
            <a:ext uri="{FF2B5EF4-FFF2-40B4-BE49-F238E27FC236}">
              <a16:creationId xmlns:a16="http://schemas.microsoft.com/office/drawing/2014/main" id="{8704FA62-80B0-4886-87E8-53E56F378294}"/>
            </a:ext>
          </a:extLst>
        </xdr:cNvPr>
        <xdr:cNvSpPr txBox="1"/>
      </xdr:nvSpPr>
      <xdr:spPr>
        <a:xfrm>
          <a:off x="14389744" y="688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154322</xdr:rowOff>
    </xdr:from>
    <xdr:ext cx="405111" cy="259045"/>
    <xdr:sp macro="" textlink="">
      <xdr:nvSpPr>
        <xdr:cNvPr id="407" name="n_3mainValue【認定こども園・幼稚園・保育所】&#10;有形固定資産減価償却率">
          <a:extLst>
            <a:ext uri="{FF2B5EF4-FFF2-40B4-BE49-F238E27FC236}">
              <a16:creationId xmlns:a16="http://schemas.microsoft.com/office/drawing/2014/main" id="{66309DBC-CB20-4BF6-9700-7E885ED4EFF1}"/>
            </a:ext>
          </a:extLst>
        </xdr:cNvPr>
        <xdr:cNvSpPr txBox="1"/>
      </xdr:nvSpPr>
      <xdr:spPr>
        <a:xfrm>
          <a:off x="13500744" y="684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08" name="正方形/長方形 407">
          <a:extLst>
            <a:ext uri="{FF2B5EF4-FFF2-40B4-BE49-F238E27FC236}">
              <a16:creationId xmlns:a16="http://schemas.microsoft.com/office/drawing/2014/main" id="{25EE1381-C4E6-445E-AA79-CBB9D55E861E}"/>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9" name="正方形/長方形 408">
          <a:extLst>
            <a:ext uri="{FF2B5EF4-FFF2-40B4-BE49-F238E27FC236}">
              <a16:creationId xmlns:a16="http://schemas.microsoft.com/office/drawing/2014/main" id="{CCEF118F-B14B-4E56-82AB-2E982487A0A8}"/>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0" name="正方形/長方形 409">
          <a:extLst>
            <a:ext uri="{FF2B5EF4-FFF2-40B4-BE49-F238E27FC236}">
              <a16:creationId xmlns:a16="http://schemas.microsoft.com/office/drawing/2014/main" id="{7819A69C-8F87-4D79-B0C4-E8107973FBB1}"/>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1" name="正方形/長方形 410">
          <a:extLst>
            <a:ext uri="{FF2B5EF4-FFF2-40B4-BE49-F238E27FC236}">
              <a16:creationId xmlns:a16="http://schemas.microsoft.com/office/drawing/2014/main" id="{F8181665-46A7-40F9-B764-68FC4ABF2A79}"/>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2" name="正方形/長方形 411">
          <a:extLst>
            <a:ext uri="{FF2B5EF4-FFF2-40B4-BE49-F238E27FC236}">
              <a16:creationId xmlns:a16="http://schemas.microsoft.com/office/drawing/2014/main" id="{8797DD74-FA1B-4C6A-A40E-DAC1ADDFB1E8}"/>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3" name="正方形/長方形 412">
          <a:extLst>
            <a:ext uri="{FF2B5EF4-FFF2-40B4-BE49-F238E27FC236}">
              <a16:creationId xmlns:a16="http://schemas.microsoft.com/office/drawing/2014/main" id="{7AFD64B8-A894-4ED7-B1D2-E10AD6382967}"/>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4" name="正方形/長方形 413">
          <a:extLst>
            <a:ext uri="{FF2B5EF4-FFF2-40B4-BE49-F238E27FC236}">
              <a16:creationId xmlns:a16="http://schemas.microsoft.com/office/drawing/2014/main" id="{98EE65B7-B280-45E6-8DBC-BD5339BCD81C}"/>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5" name="正方形/長方形 414">
          <a:extLst>
            <a:ext uri="{FF2B5EF4-FFF2-40B4-BE49-F238E27FC236}">
              <a16:creationId xmlns:a16="http://schemas.microsoft.com/office/drawing/2014/main" id="{A2416DBC-9131-43DC-8AB3-ACCDBB892218}"/>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16" name="テキスト ボックス 415">
          <a:extLst>
            <a:ext uri="{FF2B5EF4-FFF2-40B4-BE49-F238E27FC236}">
              <a16:creationId xmlns:a16="http://schemas.microsoft.com/office/drawing/2014/main" id="{054DA571-16F7-45B5-9C34-0EAE814346CA}"/>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17" name="直線コネクタ 416">
          <a:extLst>
            <a:ext uri="{FF2B5EF4-FFF2-40B4-BE49-F238E27FC236}">
              <a16:creationId xmlns:a16="http://schemas.microsoft.com/office/drawing/2014/main" id="{0C0A368E-AD92-4FB0-AD23-C178689D6301}"/>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18" name="直線コネクタ 417">
          <a:extLst>
            <a:ext uri="{FF2B5EF4-FFF2-40B4-BE49-F238E27FC236}">
              <a16:creationId xmlns:a16="http://schemas.microsoft.com/office/drawing/2014/main" id="{79A8D4C6-3F10-488E-9F75-82F7E136F0AA}"/>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19" name="テキスト ボックス 418">
          <a:extLst>
            <a:ext uri="{FF2B5EF4-FFF2-40B4-BE49-F238E27FC236}">
              <a16:creationId xmlns:a16="http://schemas.microsoft.com/office/drawing/2014/main" id="{BFFC1E14-1E4C-4741-BA78-AC8A0B7F1837}"/>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20" name="直線コネクタ 419">
          <a:extLst>
            <a:ext uri="{FF2B5EF4-FFF2-40B4-BE49-F238E27FC236}">
              <a16:creationId xmlns:a16="http://schemas.microsoft.com/office/drawing/2014/main" id="{34654EA3-1D7F-42D2-A0AE-4B1B6AEA4761}"/>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21" name="テキスト ボックス 420">
          <a:extLst>
            <a:ext uri="{FF2B5EF4-FFF2-40B4-BE49-F238E27FC236}">
              <a16:creationId xmlns:a16="http://schemas.microsoft.com/office/drawing/2014/main" id="{876FC772-D0E4-4EB8-AF13-D8601F7F0FA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22" name="直線コネクタ 421">
          <a:extLst>
            <a:ext uri="{FF2B5EF4-FFF2-40B4-BE49-F238E27FC236}">
              <a16:creationId xmlns:a16="http://schemas.microsoft.com/office/drawing/2014/main" id="{AE09EFF0-55E5-42D3-A985-BEB88669E0EF}"/>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23" name="テキスト ボックス 422">
          <a:extLst>
            <a:ext uri="{FF2B5EF4-FFF2-40B4-BE49-F238E27FC236}">
              <a16:creationId xmlns:a16="http://schemas.microsoft.com/office/drawing/2014/main" id="{31C85578-91F6-4F2E-A3EC-7EDF8B84CC2E}"/>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24" name="直線コネクタ 423">
          <a:extLst>
            <a:ext uri="{FF2B5EF4-FFF2-40B4-BE49-F238E27FC236}">
              <a16:creationId xmlns:a16="http://schemas.microsoft.com/office/drawing/2014/main" id="{C6EA1342-A715-45F9-8F1A-2EB12BF66FE9}"/>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25" name="テキスト ボックス 424">
          <a:extLst>
            <a:ext uri="{FF2B5EF4-FFF2-40B4-BE49-F238E27FC236}">
              <a16:creationId xmlns:a16="http://schemas.microsoft.com/office/drawing/2014/main" id="{DC5EF28E-6EC6-4B2B-A124-175044033778}"/>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26" name="直線コネクタ 425">
          <a:extLst>
            <a:ext uri="{FF2B5EF4-FFF2-40B4-BE49-F238E27FC236}">
              <a16:creationId xmlns:a16="http://schemas.microsoft.com/office/drawing/2014/main" id="{66F27B27-39BB-4C1C-9F0D-75ADF9EABF21}"/>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27" name="テキスト ボックス 426">
          <a:extLst>
            <a:ext uri="{FF2B5EF4-FFF2-40B4-BE49-F238E27FC236}">
              <a16:creationId xmlns:a16="http://schemas.microsoft.com/office/drawing/2014/main" id="{8DE87B0F-F44F-470D-8FD7-EACDD4B399C6}"/>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28" name="【認定こども園・幼稚園・保育所】&#10;一人当たり面積グラフ枠">
          <a:extLst>
            <a:ext uri="{FF2B5EF4-FFF2-40B4-BE49-F238E27FC236}">
              <a16:creationId xmlns:a16="http://schemas.microsoft.com/office/drawing/2014/main" id="{FE0010A2-DD63-4D39-BEBA-86747EE0A4A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115062</xdr:rowOff>
    </xdr:from>
    <xdr:to>
      <xdr:col>116</xdr:col>
      <xdr:colOff>62864</xdr:colOff>
      <xdr:row>41</xdr:row>
      <xdr:rowOff>87630</xdr:rowOff>
    </xdr:to>
    <xdr:cxnSp macro="">
      <xdr:nvCxnSpPr>
        <xdr:cNvPr id="429" name="直線コネクタ 428">
          <a:extLst>
            <a:ext uri="{FF2B5EF4-FFF2-40B4-BE49-F238E27FC236}">
              <a16:creationId xmlns:a16="http://schemas.microsoft.com/office/drawing/2014/main" id="{7FA1BCDC-839E-4D58-BA96-F7B1A921CF7E}"/>
            </a:ext>
          </a:extLst>
        </xdr:cNvPr>
        <xdr:cNvCxnSpPr/>
      </xdr:nvCxnSpPr>
      <xdr:spPr>
        <a:xfrm flipV="1">
          <a:off x="22160864" y="5944362"/>
          <a:ext cx="0" cy="1172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91457</xdr:rowOff>
    </xdr:from>
    <xdr:ext cx="469744" cy="259045"/>
    <xdr:sp macro="" textlink="">
      <xdr:nvSpPr>
        <xdr:cNvPr id="430" name="【認定こども園・幼稚園・保育所】&#10;一人当たり面積最小値テキスト">
          <a:extLst>
            <a:ext uri="{FF2B5EF4-FFF2-40B4-BE49-F238E27FC236}">
              <a16:creationId xmlns:a16="http://schemas.microsoft.com/office/drawing/2014/main" id="{BF476570-37EE-44D4-BD6F-95546040904E}"/>
            </a:ext>
          </a:extLst>
        </xdr:cNvPr>
        <xdr:cNvSpPr txBox="1"/>
      </xdr:nvSpPr>
      <xdr:spPr>
        <a:xfrm>
          <a:off x="22199600" y="71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87630</xdr:rowOff>
    </xdr:from>
    <xdr:to>
      <xdr:col>116</xdr:col>
      <xdr:colOff>152400</xdr:colOff>
      <xdr:row>41</xdr:row>
      <xdr:rowOff>87630</xdr:rowOff>
    </xdr:to>
    <xdr:cxnSp macro="">
      <xdr:nvCxnSpPr>
        <xdr:cNvPr id="431" name="直線コネクタ 430">
          <a:extLst>
            <a:ext uri="{FF2B5EF4-FFF2-40B4-BE49-F238E27FC236}">
              <a16:creationId xmlns:a16="http://schemas.microsoft.com/office/drawing/2014/main" id="{FCCF759A-AC06-4D32-A710-6AC8F00FFEDD}"/>
            </a:ext>
          </a:extLst>
        </xdr:cNvPr>
        <xdr:cNvCxnSpPr/>
      </xdr:nvCxnSpPr>
      <xdr:spPr>
        <a:xfrm>
          <a:off x="22072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61739</xdr:rowOff>
    </xdr:from>
    <xdr:ext cx="469744" cy="259045"/>
    <xdr:sp macro="" textlink="">
      <xdr:nvSpPr>
        <xdr:cNvPr id="432" name="【認定こども園・幼稚園・保育所】&#10;一人当たり面積最大値テキスト">
          <a:extLst>
            <a:ext uri="{FF2B5EF4-FFF2-40B4-BE49-F238E27FC236}">
              <a16:creationId xmlns:a16="http://schemas.microsoft.com/office/drawing/2014/main" id="{442CFEEF-FC59-457C-BFDF-16A117BB6B64}"/>
            </a:ext>
          </a:extLst>
        </xdr:cNvPr>
        <xdr:cNvSpPr txBox="1"/>
      </xdr:nvSpPr>
      <xdr:spPr>
        <a:xfrm>
          <a:off x="22199600" y="5719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115062</xdr:rowOff>
    </xdr:from>
    <xdr:to>
      <xdr:col>116</xdr:col>
      <xdr:colOff>152400</xdr:colOff>
      <xdr:row>34</xdr:row>
      <xdr:rowOff>115062</xdr:rowOff>
    </xdr:to>
    <xdr:cxnSp macro="">
      <xdr:nvCxnSpPr>
        <xdr:cNvPr id="433" name="直線コネクタ 432">
          <a:extLst>
            <a:ext uri="{FF2B5EF4-FFF2-40B4-BE49-F238E27FC236}">
              <a16:creationId xmlns:a16="http://schemas.microsoft.com/office/drawing/2014/main" id="{925B154A-6473-42F7-87F2-7A04A11FA325}"/>
            </a:ext>
          </a:extLst>
        </xdr:cNvPr>
        <xdr:cNvCxnSpPr/>
      </xdr:nvCxnSpPr>
      <xdr:spPr>
        <a:xfrm>
          <a:off x="22072600" y="5944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92981</xdr:rowOff>
    </xdr:from>
    <xdr:ext cx="469744" cy="259045"/>
    <xdr:sp macro="" textlink="">
      <xdr:nvSpPr>
        <xdr:cNvPr id="434" name="【認定こども園・幼稚園・保育所】&#10;一人当たり面積平均値テキスト">
          <a:extLst>
            <a:ext uri="{FF2B5EF4-FFF2-40B4-BE49-F238E27FC236}">
              <a16:creationId xmlns:a16="http://schemas.microsoft.com/office/drawing/2014/main" id="{62F85DA9-8D52-4F12-A2FF-6C3F27258611}"/>
            </a:ext>
          </a:extLst>
        </xdr:cNvPr>
        <xdr:cNvSpPr txBox="1"/>
      </xdr:nvSpPr>
      <xdr:spPr>
        <a:xfrm>
          <a:off x="22199600" y="66080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114554</xdr:rowOff>
    </xdr:from>
    <xdr:to>
      <xdr:col>116</xdr:col>
      <xdr:colOff>114300</xdr:colOff>
      <xdr:row>39</xdr:row>
      <xdr:rowOff>44704</xdr:rowOff>
    </xdr:to>
    <xdr:sp macro="" textlink="">
      <xdr:nvSpPr>
        <xdr:cNvPr id="435" name="フローチャート: 判断 434">
          <a:extLst>
            <a:ext uri="{FF2B5EF4-FFF2-40B4-BE49-F238E27FC236}">
              <a16:creationId xmlns:a16="http://schemas.microsoft.com/office/drawing/2014/main" id="{8F521DFB-95D4-4319-9A18-0E756C3A1A8A}"/>
            </a:ext>
          </a:extLst>
        </xdr:cNvPr>
        <xdr:cNvSpPr/>
      </xdr:nvSpPr>
      <xdr:spPr>
        <a:xfrm>
          <a:off x="22110700" y="662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89408</xdr:rowOff>
    </xdr:from>
    <xdr:to>
      <xdr:col>112</xdr:col>
      <xdr:colOff>38100</xdr:colOff>
      <xdr:row>39</xdr:row>
      <xdr:rowOff>19558</xdr:rowOff>
    </xdr:to>
    <xdr:sp macro="" textlink="">
      <xdr:nvSpPr>
        <xdr:cNvPr id="436" name="フローチャート: 判断 435">
          <a:extLst>
            <a:ext uri="{FF2B5EF4-FFF2-40B4-BE49-F238E27FC236}">
              <a16:creationId xmlns:a16="http://schemas.microsoft.com/office/drawing/2014/main" id="{073810B2-4E38-4C19-AAC8-E17CB08470D7}"/>
            </a:ext>
          </a:extLst>
        </xdr:cNvPr>
        <xdr:cNvSpPr/>
      </xdr:nvSpPr>
      <xdr:spPr>
        <a:xfrm>
          <a:off x="21272500" y="660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100838</xdr:rowOff>
    </xdr:from>
    <xdr:to>
      <xdr:col>107</xdr:col>
      <xdr:colOff>101600</xdr:colOff>
      <xdr:row>39</xdr:row>
      <xdr:rowOff>30988</xdr:rowOff>
    </xdr:to>
    <xdr:sp macro="" textlink="">
      <xdr:nvSpPr>
        <xdr:cNvPr id="437" name="フローチャート: 判断 436">
          <a:extLst>
            <a:ext uri="{FF2B5EF4-FFF2-40B4-BE49-F238E27FC236}">
              <a16:creationId xmlns:a16="http://schemas.microsoft.com/office/drawing/2014/main" id="{89EE1383-93C4-4F80-A86C-2BB971640156}"/>
            </a:ext>
          </a:extLst>
        </xdr:cNvPr>
        <xdr:cNvSpPr/>
      </xdr:nvSpPr>
      <xdr:spPr>
        <a:xfrm>
          <a:off x="20383500" y="661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96266</xdr:rowOff>
    </xdr:from>
    <xdr:to>
      <xdr:col>102</xdr:col>
      <xdr:colOff>165100</xdr:colOff>
      <xdr:row>39</xdr:row>
      <xdr:rowOff>26416</xdr:rowOff>
    </xdr:to>
    <xdr:sp macro="" textlink="">
      <xdr:nvSpPr>
        <xdr:cNvPr id="438" name="フローチャート: 判断 437">
          <a:extLst>
            <a:ext uri="{FF2B5EF4-FFF2-40B4-BE49-F238E27FC236}">
              <a16:creationId xmlns:a16="http://schemas.microsoft.com/office/drawing/2014/main" id="{4A02E41A-F6CB-485D-9272-1311FB8CD7A8}"/>
            </a:ext>
          </a:extLst>
        </xdr:cNvPr>
        <xdr:cNvSpPr/>
      </xdr:nvSpPr>
      <xdr:spPr>
        <a:xfrm>
          <a:off x="19494500" y="66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80264</xdr:rowOff>
    </xdr:from>
    <xdr:to>
      <xdr:col>98</xdr:col>
      <xdr:colOff>38100</xdr:colOff>
      <xdr:row>39</xdr:row>
      <xdr:rowOff>10414</xdr:rowOff>
    </xdr:to>
    <xdr:sp macro="" textlink="">
      <xdr:nvSpPr>
        <xdr:cNvPr id="439" name="フローチャート: 判断 438">
          <a:extLst>
            <a:ext uri="{FF2B5EF4-FFF2-40B4-BE49-F238E27FC236}">
              <a16:creationId xmlns:a16="http://schemas.microsoft.com/office/drawing/2014/main" id="{EA4E3457-47FC-4895-B9F8-37C4BC2729F2}"/>
            </a:ext>
          </a:extLst>
        </xdr:cNvPr>
        <xdr:cNvSpPr/>
      </xdr:nvSpPr>
      <xdr:spPr>
        <a:xfrm>
          <a:off x="18605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0" name="テキスト ボックス 439">
          <a:extLst>
            <a:ext uri="{FF2B5EF4-FFF2-40B4-BE49-F238E27FC236}">
              <a16:creationId xmlns:a16="http://schemas.microsoft.com/office/drawing/2014/main" id="{238DEEC2-AC10-428B-9066-6843E9A7F256}"/>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1" name="テキスト ボックス 440">
          <a:extLst>
            <a:ext uri="{FF2B5EF4-FFF2-40B4-BE49-F238E27FC236}">
              <a16:creationId xmlns:a16="http://schemas.microsoft.com/office/drawing/2014/main" id="{369E38B3-0AA6-477E-AA05-5325BE755571}"/>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42" name="テキスト ボックス 441">
          <a:extLst>
            <a:ext uri="{FF2B5EF4-FFF2-40B4-BE49-F238E27FC236}">
              <a16:creationId xmlns:a16="http://schemas.microsoft.com/office/drawing/2014/main" id="{DBF53461-8FF5-490C-8988-5265006CD7FF}"/>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43" name="テキスト ボックス 442">
          <a:extLst>
            <a:ext uri="{FF2B5EF4-FFF2-40B4-BE49-F238E27FC236}">
              <a16:creationId xmlns:a16="http://schemas.microsoft.com/office/drawing/2014/main" id="{1602F448-8D86-4DA4-BD2A-368E5AF213D6}"/>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44" name="テキスト ボックス 443">
          <a:extLst>
            <a:ext uri="{FF2B5EF4-FFF2-40B4-BE49-F238E27FC236}">
              <a16:creationId xmlns:a16="http://schemas.microsoft.com/office/drawing/2014/main" id="{7F6462AD-F988-43FA-8B6F-D65CF24CE3C8}"/>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160274</xdr:rowOff>
    </xdr:from>
    <xdr:to>
      <xdr:col>112</xdr:col>
      <xdr:colOff>38100</xdr:colOff>
      <xdr:row>37</xdr:row>
      <xdr:rowOff>90424</xdr:rowOff>
    </xdr:to>
    <xdr:sp macro="" textlink="">
      <xdr:nvSpPr>
        <xdr:cNvPr id="445" name="楕円 444">
          <a:extLst>
            <a:ext uri="{FF2B5EF4-FFF2-40B4-BE49-F238E27FC236}">
              <a16:creationId xmlns:a16="http://schemas.microsoft.com/office/drawing/2014/main" id="{15A7D889-A6F9-43F5-B672-E80749F9D226}"/>
            </a:ext>
          </a:extLst>
        </xdr:cNvPr>
        <xdr:cNvSpPr/>
      </xdr:nvSpPr>
      <xdr:spPr>
        <a:xfrm>
          <a:off x="21272500" y="6332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254</xdr:rowOff>
    </xdr:from>
    <xdr:to>
      <xdr:col>107</xdr:col>
      <xdr:colOff>101600</xdr:colOff>
      <xdr:row>37</xdr:row>
      <xdr:rowOff>101854</xdr:rowOff>
    </xdr:to>
    <xdr:sp macro="" textlink="">
      <xdr:nvSpPr>
        <xdr:cNvPr id="446" name="楕円 445">
          <a:extLst>
            <a:ext uri="{FF2B5EF4-FFF2-40B4-BE49-F238E27FC236}">
              <a16:creationId xmlns:a16="http://schemas.microsoft.com/office/drawing/2014/main" id="{AC71B6BE-F4ED-4F91-AFC7-122B469F9CEA}"/>
            </a:ext>
          </a:extLst>
        </xdr:cNvPr>
        <xdr:cNvSpPr/>
      </xdr:nvSpPr>
      <xdr:spPr>
        <a:xfrm>
          <a:off x="20383500" y="634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39624</xdr:rowOff>
    </xdr:from>
    <xdr:to>
      <xdr:col>111</xdr:col>
      <xdr:colOff>177800</xdr:colOff>
      <xdr:row>37</xdr:row>
      <xdr:rowOff>51054</xdr:rowOff>
    </xdr:to>
    <xdr:cxnSp macro="">
      <xdr:nvCxnSpPr>
        <xdr:cNvPr id="447" name="直線コネクタ 446">
          <a:extLst>
            <a:ext uri="{FF2B5EF4-FFF2-40B4-BE49-F238E27FC236}">
              <a16:creationId xmlns:a16="http://schemas.microsoft.com/office/drawing/2014/main" id="{8D20E5DD-4632-4946-AD6E-3D8B3F077629}"/>
            </a:ext>
          </a:extLst>
        </xdr:cNvPr>
        <xdr:cNvCxnSpPr/>
      </xdr:nvCxnSpPr>
      <xdr:spPr>
        <a:xfrm flipV="1">
          <a:off x="20434300" y="6383274"/>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13970</xdr:rowOff>
    </xdr:from>
    <xdr:to>
      <xdr:col>102</xdr:col>
      <xdr:colOff>165100</xdr:colOff>
      <xdr:row>37</xdr:row>
      <xdr:rowOff>115570</xdr:rowOff>
    </xdr:to>
    <xdr:sp macro="" textlink="">
      <xdr:nvSpPr>
        <xdr:cNvPr id="448" name="楕円 447">
          <a:extLst>
            <a:ext uri="{FF2B5EF4-FFF2-40B4-BE49-F238E27FC236}">
              <a16:creationId xmlns:a16="http://schemas.microsoft.com/office/drawing/2014/main" id="{41CF1838-3D30-4619-8825-5DDFE3B5E5C5}"/>
            </a:ext>
          </a:extLst>
        </xdr:cNvPr>
        <xdr:cNvSpPr/>
      </xdr:nvSpPr>
      <xdr:spPr>
        <a:xfrm>
          <a:off x="194945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51054</xdr:rowOff>
    </xdr:from>
    <xdr:to>
      <xdr:col>107</xdr:col>
      <xdr:colOff>50800</xdr:colOff>
      <xdr:row>37</xdr:row>
      <xdr:rowOff>64770</xdr:rowOff>
    </xdr:to>
    <xdr:cxnSp macro="">
      <xdr:nvCxnSpPr>
        <xdr:cNvPr id="449" name="直線コネクタ 448">
          <a:extLst>
            <a:ext uri="{FF2B5EF4-FFF2-40B4-BE49-F238E27FC236}">
              <a16:creationId xmlns:a16="http://schemas.microsoft.com/office/drawing/2014/main" id="{C8C6C6AF-295F-4EB0-830B-4C3CC6104C85}"/>
            </a:ext>
          </a:extLst>
        </xdr:cNvPr>
        <xdr:cNvCxnSpPr/>
      </xdr:nvCxnSpPr>
      <xdr:spPr>
        <a:xfrm flipV="1">
          <a:off x="19545300" y="639470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10685</xdr:rowOff>
    </xdr:from>
    <xdr:ext cx="469744" cy="259045"/>
    <xdr:sp macro="" textlink="">
      <xdr:nvSpPr>
        <xdr:cNvPr id="450" name="n_1aveValue【認定こども園・幼稚園・保育所】&#10;一人当たり面積">
          <a:extLst>
            <a:ext uri="{FF2B5EF4-FFF2-40B4-BE49-F238E27FC236}">
              <a16:creationId xmlns:a16="http://schemas.microsoft.com/office/drawing/2014/main" id="{0BB7F312-6BEA-46C7-A4C1-93F186BEAE84}"/>
            </a:ext>
          </a:extLst>
        </xdr:cNvPr>
        <xdr:cNvSpPr txBox="1"/>
      </xdr:nvSpPr>
      <xdr:spPr>
        <a:xfrm>
          <a:off x="21075727" y="669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22115</xdr:rowOff>
    </xdr:from>
    <xdr:ext cx="469744" cy="259045"/>
    <xdr:sp macro="" textlink="">
      <xdr:nvSpPr>
        <xdr:cNvPr id="451" name="n_2aveValue【認定こども園・幼稚園・保育所】&#10;一人当たり面積">
          <a:extLst>
            <a:ext uri="{FF2B5EF4-FFF2-40B4-BE49-F238E27FC236}">
              <a16:creationId xmlns:a16="http://schemas.microsoft.com/office/drawing/2014/main" id="{DDBD406E-8A82-4D57-943A-8EF273F9E29E}"/>
            </a:ext>
          </a:extLst>
        </xdr:cNvPr>
        <xdr:cNvSpPr txBox="1"/>
      </xdr:nvSpPr>
      <xdr:spPr>
        <a:xfrm>
          <a:off x="20199427" y="6708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17543</xdr:rowOff>
    </xdr:from>
    <xdr:ext cx="469744" cy="259045"/>
    <xdr:sp macro="" textlink="">
      <xdr:nvSpPr>
        <xdr:cNvPr id="452" name="n_3aveValue【認定こども園・幼稚園・保育所】&#10;一人当たり面積">
          <a:extLst>
            <a:ext uri="{FF2B5EF4-FFF2-40B4-BE49-F238E27FC236}">
              <a16:creationId xmlns:a16="http://schemas.microsoft.com/office/drawing/2014/main" id="{2DC1A337-48A0-4B85-9E7C-CE2D20B9EB66}"/>
            </a:ext>
          </a:extLst>
        </xdr:cNvPr>
        <xdr:cNvSpPr txBox="1"/>
      </xdr:nvSpPr>
      <xdr:spPr>
        <a:xfrm>
          <a:off x="19310427" y="6704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26941</xdr:rowOff>
    </xdr:from>
    <xdr:ext cx="469744" cy="259045"/>
    <xdr:sp macro="" textlink="">
      <xdr:nvSpPr>
        <xdr:cNvPr id="453" name="n_4aveValue【認定こども園・幼稚園・保育所】&#10;一人当たり面積">
          <a:extLst>
            <a:ext uri="{FF2B5EF4-FFF2-40B4-BE49-F238E27FC236}">
              <a16:creationId xmlns:a16="http://schemas.microsoft.com/office/drawing/2014/main" id="{8CF89741-6227-48CA-BA87-319E4EA2CFB0}"/>
            </a:ext>
          </a:extLst>
        </xdr:cNvPr>
        <xdr:cNvSpPr txBox="1"/>
      </xdr:nvSpPr>
      <xdr:spPr>
        <a:xfrm>
          <a:off x="18421427" y="6370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106951</xdr:rowOff>
    </xdr:from>
    <xdr:ext cx="469744" cy="259045"/>
    <xdr:sp macro="" textlink="">
      <xdr:nvSpPr>
        <xdr:cNvPr id="454" name="n_1mainValue【認定こども園・幼稚園・保育所】&#10;一人当たり面積">
          <a:extLst>
            <a:ext uri="{FF2B5EF4-FFF2-40B4-BE49-F238E27FC236}">
              <a16:creationId xmlns:a16="http://schemas.microsoft.com/office/drawing/2014/main" id="{7BD2272E-4C30-4227-89C7-F726AFD1E512}"/>
            </a:ext>
          </a:extLst>
        </xdr:cNvPr>
        <xdr:cNvSpPr txBox="1"/>
      </xdr:nvSpPr>
      <xdr:spPr>
        <a:xfrm>
          <a:off x="21075727" y="6107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118381</xdr:rowOff>
    </xdr:from>
    <xdr:ext cx="469744" cy="259045"/>
    <xdr:sp macro="" textlink="">
      <xdr:nvSpPr>
        <xdr:cNvPr id="455" name="n_2mainValue【認定こども園・幼稚園・保育所】&#10;一人当たり面積">
          <a:extLst>
            <a:ext uri="{FF2B5EF4-FFF2-40B4-BE49-F238E27FC236}">
              <a16:creationId xmlns:a16="http://schemas.microsoft.com/office/drawing/2014/main" id="{D85E39B9-98EB-4B3F-8CAF-7F4F63F34D86}"/>
            </a:ext>
          </a:extLst>
        </xdr:cNvPr>
        <xdr:cNvSpPr txBox="1"/>
      </xdr:nvSpPr>
      <xdr:spPr>
        <a:xfrm>
          <a:off x="20199427" y="6119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132097</xdr:rowOff>
    </xdr:from>
    <xdr:ext cx="469744" cy="259045"/>
    <xdr:sp macro="" textlink="">
      <xdr:nvSpPr>
        <xdr:cNvPr id="456" name="n_3mainValue【認定こども園・幼稚園・保育所】&#10;一人当たり面積">
          <a:extLst>
            <a:ext uri="{FF2B5EF4-FFF2-40B4-BE49-F238E27FC236}">
              <a16:creationId xmlns:a16="http://schemas.microsoft.com/office/drawing/2014/main" id="{201A0A55-B045-4674-84E8-4741713BE1AB}"/>
            </a:ext>
          </a:extLst>
        </xdr:cNvPr>
        <xdr:cNvSpPr txBox="1"/>
      </xdr:nvSpPr>
      <xdr:spPr>
        <a:xfrm>
          <a:off x="19310427" y="613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57" name="正方形/長方形 456">
          <a:extLst>
            <a:ext uri="{FF2B5EF4-FFF2-40B4-BE49-F238E27FC236}">
              <a16:creationId xmlns:a16="http://schemas.microsoft.com/office/drawing/2014/main" id="{BFBD4970-195B-4FCD-B199-72A3461F9867}"/>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58" name="正方形/長方形 457">
          <a:extLst>
            <a:ext uri="{FF2B5EF4-FFF2-40B4-BE49-F238E27FC236}">
              <a16:creationId xmlns:a16="http://schemas.microsoft.com/office/drawing/2014/main" id="{386DF7D2-045C-4473-A914-27CB5AAED564}"/>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59" name="正方形/長方形 458">
          <a:extLst>
            <a:ext uri="{FF2B5EF4-FFF2-40B4-BE49-F238E27FC236}">
              <a16:creationId xmlns:a16="http://schemas.microsoft.com/office/drawing/2014/main" id="{D5833B6C-51D2-4945-A6F3-140A11C27204}"/>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60" name="正方形/長方形 459">
          <a:extLst>
            <a:ext uri="{FF2B5EF4-FFF2-40B4-BE49-F238E27FC236}">
              <a16:creationId xmlns:a16="http://schemas.microsoft.com/office/drawing/2014/main" id="{D106289D-2389-49BD-BC85-EDA9E8A13EED}"/>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61" name="正方形/長方形 460">
          <a:extLst>
            <a:ext uri="{FF2B5EF4-FFF2-40B4-BE49-F238E27FC236}">
              <a16:creationId xmlns:a16="http://schemas.microsoft.com/office/drawing/2014/main" id="{36CAC6E1-EB44-4364-82EB-DE6553F8A933}"/>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62" name="正方形/長方形 461">
          <a:extLst>
            <a:ext uri="{FF2B5EF4-FFF2-40B4-BE49-F238E27FC236}">
              <a16:creationId xmlns:a16="http://schemas.microsoft.com/office/drawing/2014/main" id="{E68BCA03-6FD2-4BBA-A87B-3F01AC54827F}"/>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63" name="正方形/長方形 462">
          <a:extLst>
            <a:ext uri="{FF2B5EF4-FFF2-40B4-BE49-F238E27FC236}">
              <a16:creationId xmlns:a16="http://schemas.microsoft.com/office/drawing/2014/main" id="{9D82DC00-345B-4B96-B5F7-708CE0F8D723}"/>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64" name="正方形/長方形 463">
          <a:extLst>
            <a:ext uri="{FF2B5EF4-FFF2-40B4-BE49-F238E27FC236}">
              <a16:creationId xmlns:a16="http://schemas.microsoft.com/office/drawing/2014/main" id="{142008E4-CF3D-43ED-AC41-195E7C9117AF}"/>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65" name="テキスト ボックス 464">
          <a:extLst>
            <a:ext uri="{FF2B5EF4-FFF2-40B4-BE49-F238E27FC236}">
              <a16:creationId xmlns:a16="http://schemas.microsoft.com/office/drawing/2014/main" id="{7C68D288-7337-4C1F-8AA4-77F3962FBED3}"/>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66" name="直線コネクタ 465">
          <a:extLst>
            <a:ext uri="{FF2B5EF4-FFF2-40B4-BE49-F238E27FC236}">
              <a16:creationId xmlns:a16="http://schemas.microsoft.com/office/drawing/2014/main" id="{47970174-C52F-4FCF-A479-90503628730C}"/>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67" name="テキスト ボックス 466">
          <a:extLst>
            <a:ext uri="{FF2B5EF4-FFF2-40B4-BE49-F238E27FC236}">
              <a16:creationId xmlns:a16="http://schemas.microsoft.com/office/drawing/2014/main" id="{D429EA14-E4FA-40DF-A189-D85BFBB4EC89}"/>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68" name="直線コネクタ 467">
          <a:extLst>
            <a:ext uri="{FF2B5EF4-FFF2-40B4-BE49-F238E27FC236}">
              <a16:creationId xmlns:a16="http://schemas.microsoft.com/office/drawing/2014/main" id="{972D0F5E-93BE-4873-9D8A-5D0DD5BFD1B6}"/>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69" name="テキスト ボックス 468">
          <a:extLst>
            <a:ext uri="{FF2B5EF4-FFF2-40B4-BE49-F238E27FC236}">
              <a16:creationId xmlns:a16="http://schemas.microsoft.com/office/drawing/2014/main" id="{9811A47B-F966-4C5B-AA93-CDD86E2E016E}"/>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70" name="直線コネクタ 469">
          <a:extLst>
            <a:ext uri="{FF2B5EF4-FFF2-40B4-BE49-F238E27FC236}">
              <a16:creationId xmlns:a16="http://schemas.microsoft.com/office/drawing/2014/main" id="{20C328DA-7FEE-48BE-96FD-A27E7BB30A11}"/>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71" name="テキスト ボックス 470">
          <a:extLst>
            <a:ext uri="{FF2B5EF4-FFF2-40B4-BE49-F238E27FC236}">
              <a16:creationId xmlns:a16="http://schemas.microsoft.com/office/drawing/2014/main" id="{86B3CFBB-F50A-4445-BA87-EF887223018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72" name="直線コネクタ 471">
          <a:extLst>
            <a:ext uri="{FF2B5EF4-FFF2-40B4-BE49-F238E27FC236}">
              <a16:creationId xmlns:a16="http://schemas.microsoft.com/office/drawing/2014/main" id="{0616BDD9-7FB9-43B8-BB4F-1A4E9758A4D2}"/>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73" name="テキスト ボックス 472">
          <a:extLst>
            <a:ext uri="{FF2B5EF4-FFF2-40B4-BE49-F238E27FC236}">
              <a16:creationId xmlns:a16="http://schemas.microsoft.com/office/drawing/2014/main" id="{AFE96D20-47C7-4634-8529-FCF67F7929D7}"/>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74" name="直線コネクタ 473">
          <a:extLst>
            <a:ext uri="{FF2B5EF4-FFF2-40B4-BE49-F238E27FC236}">
              <a16:creationId xmlns:a16="http://schemas.microsoft.com/office/drawing/2014/main" id="{E94B2F44-6ABA-4174-8B71-DD5ACA5EC71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75" name="テキスト ボックス 474">
          <a:extLst>
            <a:ext uri="{FF2B5EF4-FFF2-40B4-BE49-F238E27FC236}">
              <a16:creationId xmlns:a16="http://schemas.microsoft.com/office/drawing/2014/main" id="{F50A1D0F-6F86-4286-8A54-89CA716EBABE}"/>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76" name="直線コネクタ 475">
          <a:extLst>
            <a:ext uri="{FF2B5EF4-FFF2-40B4-BE49-F238E27FC236}">
              <a16:creationId xmlns:a16="http://schemas.microsoft.com/office/drawing/2014/main" id="{EE04B177-F225-44E3-A012-A5B572B122EF}"/>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77" name="テキスト ボックス 476">
          <a:extLst>
            <a:ext uri="{FF2B5EF4-FFF2-40B4-BE49-F238E27FC236}">
              <a16:creationId xmlns:a16="http://schemas.microsoft.com/office/drawing/2014/main" id="{474134C7-4D1C-495F-96AC-E2FD64C54042}"/>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78" name="直線コネクタ 477">
          <a:extLst>
            <a:ext uri="{FF2B5EF4-FFF2-40B4-BE49-F238E27FC236}">
              <a16:creationId xmlns:a16="http://schemas.microsoft.com/office/drawing/2014/main" id="{005D80D2-5B7A-42C2-AC7F-0F03748B5DD5}"/>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79" name="テキスト ボックス 478">
          <a:extLst>
            <a:ext uri="{FF2B5EF4-FFF2-40B4-BE49-F238E27FC236}">
              <a16:creationId xmlns:a16="http://schemas.microsoft.com/office/drawing/2014/main" id="{59707097-3847-4960-BB58-199336BD5074}"/>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0" name="直線コネクタ 479">
          <a:extLst>
            <a:ext uri="{FF2B5EF4-FFF2-40B4-BE49-F238E27FC236}">
              <a16:creationId xmlns:a16="http://schemas.microsoft.com/office/drawing/2014/main" id="{B5C6CD0A-141B-4CB0-B08A-FD9F705CCB92}"/>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1" name="【学校施設】&#10;有形固定資産減価償却率グラフ枠">
          <a:extLst>
            <a:ext uri="{FF2B5EF4-FFF2-40B4-BE49-F238E27FC236}">
              <a16:creationId xmlns:a16="http://schemas.microsoft.com/office/drawing/2014/main" id="{34EFF25E-EF4A-4C0A-B7BC-FBC669B396D5}"/>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78377</xdr:rowOff>
    </xdr:from>
    <xdr:to>
      <xdr:col>85</xdr:col>
      <xdr:colOff>126364</xdr:colOff>
      <xdr:row>64</xdr:row>
      <xdr:rowOff>0</xdr:rowOff>
    </xdr:to>
    <xdr:cxnSp macro="">
      <xdr:nvCxnSpPr>
        <xdr:cNvPr id="482" name="直線コネクタ 481">
          <a:extLst>
            <a:ext uri="{FF2B5EF4-FFF2-40B4-BE49-F238E27FC236}">
              <a16:creationId xmlns:a16="http://schemas.microsoft.com/office/drawing/2014/main" id="{EFC6CE55-EC20-40D8-AA25-649E4C28CB16}"/>
            </a:ext>
          </a:extLst>
        </xdr:cNvPr>
        <xdr:cNvCxnSpPr/>
      </xdr:nvCxnSpPr>
      <xdr:spPr>
        <a:xfrm flipV="1">
          <a:off x="16318864" y="9679577"/>
          <a:ext cx="0" cy="129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3827</xdr:rowOff>
    </xdr:from>
    <xdr:ext cx="405111" cy="259045"/>
    <xdr:sp macro="" textlink="">
      <xdr:nvSpPr>
        <xdr:cNvPr id="483" name="【学校施設】&#10;有形固定資産減価償却率最小値テキスト">
          <a:extLst>
            <a:ext uri="{FF2B5EF4-FFF2-40B4-BE49-F238E27FC236}">
              <a16:creationId xmlns:a16="http://schemas.microsoft.com/office/drawing/2014/main" id="{DD65F41E-F8A4-4A55-8D89-D54CAC0CB9F8}"/>
            </a:ext>
          </a:extLst>
        </xdr:cNvPr>
        <xdr:cNvSpPr txBox="1"/>
      </xdr:nvSpPr>
      <xdr:spPr>
        <a:xfrm>
          <a:off x="16357600" y="1097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0</xdr:rowOff>
    </xdr:from>
    <xdr:to>
      <xdr:col>86</xdr:col>
      <xdr:colOff>25400</xdr:colOff>
      <xdr:row>64</xdr:row>
      <xdr:rowOff>0</xdr:rowOff>
    </xdr:to>
    <xdr:cxnSp macro="">
      <xdr:nvCxnSpPr>
        <xdr:cNvPr id="484" name="直線コネクタ 483">
          <a:extLst>
            <a:ext uri="{FF2B5EF4-FFF2-40B4-BE49-F238E27FC236}">
              <a16:creationId xmlns:a16="http://schemas.microsoft.com/office/drawing/2014/main" id="{A9745507-E4BE-4973-8DC9-87F12E6716D1}"/>
            </a:ext>
          </a:extLst>
        </xdr:cNvPr>
        <xdr:cNvCxnSpPr/>
      </xdr:nvCxnSpPr>
      <xdr:spPr>
        <a:xfrm>
          <a:off x="16230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25054</xdr:rowOff>
    </xdr:from>
    <xdr:ext cx="405111" cy="259045"/>
    <xdr:sp macro="" textlink="">
      <xdr:nvSpPr>
        <xdr:cNvPr id="485" name="【学校施設】&#10;有形固定資産減価償却率最大値テキスト">
          <a:extLst>
            <a:ext uri="{FF2B5EF4-FFF2-40B4-BE49-F238E27FC236}">
              <a16:creationId xmlns:a16="http://schemas.microsoft.com/office/drawing/2014/main" id="{DB29437E-55E7-4D2C-8ED3-C9DAF3A6FDA1}"/>
            </a:ext>
          </a:extLst>
        </xdr:cNvPr>
        <xdr:cNvSpPr txBox="1"/>
      </xdr:nvSpPr>
      <xdr:spPr>
        <a:xfrm>
          <a:off x="16357600" y="945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78377</xdr:rowOff>
    </xdr:from>
    <xdr:to>
      <xdr:col>86</xdr:col>
      <xdr:colOff>25400</xdr:colOff>
      <xdr:row>56</xdr:row>
      <xdr:rowOff>78377</xdr:rowOff>
    </xdr:to>
    <xdr:cxnSp macro="">
      <xdr:nvCxnSpPr>
        <xdr:cNvPr id="486" name="直線コネクタ 485">
          <a:extLst>
            <a:ext uri="{FF2B5EF4-FFF2-40B4-BE49-F238E27FC236}">
              <a16:creationId xmlns:a16="http://schemas.microsoft.com/office/drawing/2014/main" id="{0134D3F4-4815-46E1-884A-73CA1E9A807F}"/>
            </a:ext>
          </a:extLst>
        </xdr:cNvPr>
        <xdr:cNvCxnSpPr/>
      </xdr:nvCxnSpPr>
      <xdr:spPr>
        <a:xfrm>
          <a:off x="16230600" y="967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167657</xdr:rowOff>
    </xdr:from>
    <xdr:ext cx="405111" cy="259045"/>
    <xdr:sp macro="" textlink="">
      <xdr:nvSpPr>
        <xdr:cNvPr id="487" name="【学校施設】&#10;有形固定資産減価償却率平均値テキスト">
          <a:extLst>
            <a:ext uri="{FF2B5EF4-FFF2-40B4-BE49-F238E27FC236}">
              <a16:creationId xmlns:a16="http://schemas.microsoft.com/office/drawing/2014/main" id="{5F83EA72-39D4-4A43-AC38-A6DC8F66B1A1}"/>
            </a:ext>
          </a:extLst>
        </xdr:cNvPr>
        <xdr:cNvSpPr txBox="1"/>
      </xdr:nvSpPr>
      <xdr:spPr>
        <a:xfrm>
          <a:off x="16357600" y="10111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17780</xdr:rowOff>
    </xdr:from>
    <xdr:to>
      <xdr:col>85</xdr:col>
      <xdr:colOff>177800</xdr:colOff>
      <xdr:row>59</xdr:row>
      <xdr:rowOff>119380</xdr:rowOff>
    </xdr:to>
    <xdr:sp macro="" textlink="">
      <xdr:nvSpPr>
        <xdr:cNvPr id="488" name="フローチャート: 判断 487">
          <a:extLst>
            <a:ext uri="{FF2B5EF4-FFF2-40B4-BE49-F238E27FC236}">
              <a16:creationId xmlns:a16="http://schemas.microsoft.com/office/drawing/2014/main" id="{E292AE86-C811-413F-91DB-827389900AF3}"/>
            </a:ext>
          </a:extLst>
        </xdr:cNvPr>
        <xdr:cNvSpPr/>
      </xdr:nvSpPr>
      <xdr:spPr>
        <a:xfrm>
          <a:off x="162687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122283</xdr:rowOff>
    </xdr:from>
    <xdr:to>
      <xdr:col>81</xdr:col>
      <xdr:colOff>101600</xdr:colOff>
      <xdr:row>61</xdr:row>
      <xdr:rowOff>52433</xdr:rowOff>
    </xdr:to>
    <xdr:sp macro="" textlink="">
      <xdr:nvSpPr>
        <xdr:cNvPr id="489" name="フローチャート: 判断 488">
          <a:extLst>
            <a:ext uri="{FF2B5EF4-FFF2-40B4-BE49-F238E27FC236}">
              <a16:creationId xmlns:a16="http://schemas.microsoft.com/office/drawing/2014/main" id="{9907C1C1-F941-4BAC-A5B8-319540D59572}"/>
            </a:ext>
          </a:extLst>
        </xdr:cNvPr>
        <xdr:cNvSpPr/>
      </xdr:nvSpPr>
      <xdr:spPr>
        <a:xfrm>
          <a:off x="15430500" y="1040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112485</xdr:rowOff>
    </xdr:from>
    <xdr:to>
      <xdr:col>76</xdr:col>
      <xdr:colOff>165100</xdr:colOff>
      <xdr:row>61</xdr:row>
      <xdr:rowOff>42635</xdr:rowOff>
    </xdr:to>
    <xdr:sp macro="" textlink="">
      <xdr:nvSpPr>
        <xdr:cNvPr id="490" name="フローチャート: 判断 489">
          <a:extLst>
            <a:ext uri="{FF2B5EF4-FFF2-40B4-BE49-F238E27FC236}">
              <a16:creationId xmlns:a16="http://schemas.microsoft.com/office/drawing/2014/main" id="{3A8FE3E7-DD16-4DAA-9168-E6D3433DB28C}"/>
            </a:ext>
          </a:extLst>
        </xdr:cNvPr>
        <xdr:cNvSpPr/>
      </xdr:nvSpPr>
      <xdr:spPr>
        <a:xfrm>
          <a:off x="14541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125549</xdr:rowOff>
    </xdr:from>
    <xdr:to>
      <xdr:col>72</xdr:col>
      <xdr:colOff>38100</xdr:colOff>
      <xdr:row>61</xdr:row>
      <xdr:rowOff>55699</xdr:rowOff>
    </xdr:to>
    <xdr:sp macro="" textlink="">
      <xdr:nvSpPr>
        <xdr:cNvPr id="491" name="フローチャート: 判断 490">
          <a:extLst>
            <a:ext uri="{FF2B5EF4-FFF2-40B4-BE49-F238E27FC236}">
              <a16:creationId xmlns:a16="http://schemas.microsoft.com/office/drawing/2014/main" id="{59DE780E-1F17-421C-835A-0CF333279249}"/>
            </a:ext>
          </a:extLst>
        </xdr:cNvPr>
        <xdr:cNvSpPr/>
      </xdr:nvSpPr>
      <xdr:spPr>
        <a:xfrm>
          <a:off x="13652500" y="1041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39007</xdr:rowOff>
    </xdr:from>
    <xdr:to>
      <xdr:col>67</xdr:col>
      <xdr:colOff>101600</xdr:colOff>
      <xdr:row>60</xdr:row>
      <xdr:rowOff>140607</xdr:rowOff>
    </xdr:to>
    <xdr:sp macro="" textlink="">
      <xdr:nvSpPr>
        <xdr:cNvPr id="492" name="フローチャート: 判断 491">
          <a:extLst>
            <a:ext uri="{FF2B5EF4-FFF2-40B4-BE49-F238E27FC236}">
              <a16:creationId xmlns:a16="http://schemas.microsoft.com/office/drawing/2014/main" id="{EC4871BA-98FD-4B51-A485-B0FA5716983E}"/>
            </a:ext>
          </a:extLst>
        </xdr:cNvPr>
        <xdr:cNvSpPr/>
      </xdr:nvSpPr>
      <xdr:spPr>
        <a:xfrm>
          <a:off x="12763500" y="1032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93" name="テキスト ボックス 492">
          <a:extLst>
            <a:ext uri="{FF2B5EF4-FFF2-40B4-BE49-F238E27FC236}">
              <a16:creationId xmlns:a16="http://schemas.microsoft.com/office/drawing/2014/main" id="{AA740B0E-76CD-45A1-906A-268D0939BFE9}"/>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94" name="テキスト ボックス 493">
          <a:extLst>
            <a:ext uri="{FF2B5EF4-FFF2-40B4-BE49-F238E27FC236}">
              <a16:creationId xmlns:a16="http://schemas.microsoft.com/office/drawing/2014/main" id="{AA0344E7-B88C-451F-977C-47AE2F7D8618}"/>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95" name="テキスト ボックス 494">
          <a:extLst>
            <a:ext uri="{FF2B5EF4-FFF2-40B4-BE49-F238E27FC236}">
              <a16:creationId xmlns:a16="http://schemas.microsoft.com/office/drawing/2014/main" id="{5DE112BF-D858-4057-A9D7-4C7210FD6D78}"/>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96" name="テキスト ボックス 495">
          <a:extLst>
            <a:ext uri="{FF2B5EF4-FFF2-40B4-BE49-F238E27FC236}">
              <a16:creationId xmlns:a16="http://schemas.microsoft.com/office/drawing/2014/main" id="{C09137C8-C0D8-44FF-989F-19A1DA0197B1}"/>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97" name="テキスト ボックス 496">
          <a:extLst>
            <a:ext uri="{FF2B5EF4-FFF2-40B4-BE49-F238E27FC236}">
              <a16:creationId xmlns:a16="http://schemas.microsoft.com/office/drawing/2014/main" id="{42CC4C14-8A4F-47AC-BE98-4680683250C6}"/>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50437</xdr:rowOff>
    </xdr:from>
    <xdr:to>
      <xdr:col>81</xdr:col>
      <xdr:colOff>101600</xdr:colOff>
      <xdr:row>61</xdr:row>
      <xdr:rowOff>152037</xdr:rowOff>
    </xdr:to>
    <xdr:sp macro="" textlink="">
      <xdr:nvSpPr>
        <xdr:cNvPr id="498" name="楕円 497">
          <a:extLst>
            <a:ext uri="{FF2B5EF4-FFF2-40B4-BE49-F238E27FC236}">
              <a16:creationId xmlns:a16="http://schemas.microsoft.com/office/drawing/2014/main" id="{9BB53050-E694-490C-8DF9-F9880551BBEB}"/>
            </a:ext>
          </a:extLst>
        </xdr:cNvPr>
        <xdr:cNvSpPr/>
      </xdr:nvSpPr>
      <xdr:spPr>
        <a:xfrm>
          <a:off x="15430500" y="1050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21046</xdr:rowOff>
    </xdr:from>
    <xdr:to>
      <xdr:col>76</xdr:col>
      <xdr:colOff>165100</xdr:colOff>
      <xdr:row>61</xdr:row>
      <xdr:rowOff>122646</xdr:rowOff>
    </xdr:to>
    <xdr:sp macro="" textlink="">
      <xdr:nvSpPr>
        <xdr:cNvPr id="499" name="楕円 498">
          <a:extLst>
            <a:ext uri="{FF2B5EF4-FFF2-40B4-BE49-F238E27FC236}">
              <a16:creationId xmlns:a16="http://schemas.microsoft.com/office/drawing/2014/main" id="{37CDABFF-9836-4D48-A1EA-ACE9EB00E5D4}"/>
            </a:ext>
          </a:extLst>
        </xdr:cNvPr>
        <xdr:cNvSpPr/>
      </xdr:nvSpPr>
      <xdr:spPr>
        <a:xfrm>
          <a:off x="14541500" y="1047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71846</xdr:rowOff>
    </xdr:from>
    <xdr:to>
      <xdr:col>81</xdr:col>
      <xdr:colOff>50800</xdr:colOff>
      <xdr:row>61</xdr:row>
      <xdr:rowOff>101237</xdr:rowOff>
    </xdr:to>
    <xdr:cxnSp macro="">
      <xdr:nvCxnSpPr>
        <xdr:cNvPr id="500" name="直線コネクタ 499">
          <a:extLst>
            <a:ext uri="{FF2B5EF4-FFF2-40B4-BE49-F238E27FC236}">
              <a16:creationId xmlns:a16="http://schemas.microsoft.com/office/drawing/2014/main" id="{9A489A85-24AB-4702-AE2A-765A1D58D684}"/>
            </a:ext>
          </a:extLst>
        </xdr:cNvPr>
        <xdr:cNvCxnSpPr/>
      </xdr:nvCxnSpPr>
      <xdr:spPr>
        <a:xfrm>
          <a:off x="14592300" y="10530296"/>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163104</xdr:rowOff>
    </xdr:from>
    <xdr:to>
      <xdr:col>72</xdr:col>
      <xdr:colOff>38100</xdr:colOff>
      <xdr:row>61</xdr:row>
      <xdr:rowOff>93254</xdr:rowOff>
    </xdr:to>
    <xdr:sp macro="" textlink="">
      <xdr:nvSpPr>
        <xdr:cNvPr id="501" name="楕円 500">
          <a:extLst>
            <a:ext uri="{FF2B5EF4-FFF2-40B4-BE49-F238E27FC236}">
              <a16:creationId xmlns:a16="http://schemas.microsoft.com/office/drawing/2014/main" id="{10197BAF-3E39-4C0B-9A36-F0CAAA7FF75B}"/>
            </a:ext>
          </a:extLst>
        </xdr:cNvPr>
        <xdr:cNvSpPr/>
      </xdr:nvSpPr>
      <xdr:spPr>
        <a:xfrm>
          <a:off x="13652500" y="1045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42454</xdr:rowOff>
    </xdr:from>
    <xdr:to>
      <xdr:col>76</xdr:col>
      <xdr:colOff>114300</xdr:colOff>
      <xdr:row>61</xdr:row>
      <xdr:rowOff>71846</xdr:rowOff>
    </xdr:to>
    <xdr:cxnSp macro="">
      <xdr:nvCxnSpPr>
        <xdr:cNvPr id="502" name="直線コネクタ 501">
          <a:extLst>
            <a:ext uri="{FF2B5EF4-FFF2-40B4-BE49-F238E27FC236}">
              <a16:creationId xmlns:a16="http://schemas.microsoft.com/office/drawing/2014/main" id="{2E125FCD-726B-4B03-94AF-5303C1EC4EDA}"/>
            </a:ext>
          </a:extLst>
        </xdr:cNvPr>
        <xdr:cNvCxnSpPr/>
      </xdr:nvCxnSpPr>
      <xdr:spPr>
        <a:xfrm>
          <a:off x="13703300" y="10500904"/>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68960</xdr:rowOff>
    </xdr:from>
    <xdr:ext cx="405111" cy="259045"/>
    <xdr:sp macro="" textlink="">
      <xdr:nvSpPr>
        <xdr:cNvPr id="503" name="n_1aveValue【学校施設】&#10;有形固定資産減価償却率">
          <a:extLst>
            <a:ext uri="{FF2B5EF4-FFF2-40B4-BE49-F238E27FC236}">
              <a16:creationId xmlns:a16="http://schemas.microsoft.com/office/drawing/2014/main" id="{DAAE0F20-0A34-4E88-B0DD-1D1413E7A6F2}"/>
            </a:ext>
          </a:extLst>
        </xdr:cNvPr>
        <xdr:cNvSpPr txBox="1"/>
      </xdr:nvSpPr>
      <xdr:spPr>
        <a:xfrm>
          <a:off x="15266044" y="10184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59162</xdr:rowOff>
    </xdr:from>
    <xdr:ext cx="405111" cy="259045"/>
    <xdr:sp macro="" textlink="">
      <xdr:nvSpPr>
        <xdr:cNvPr id="504" name="n_2aveValue【学校施設】&#10;有形固定資産減価償却率">
          <a:extLst>
            <a:ext uri="{FF2B5EF4-FFF2-40B4-BE49-F238E27FC236}">
              <a16:creationId xmlns:a16="http://schemas.microsoft.com/office/drawing/2014/main" id="{D2DA85A1-5F47-492B-8D72-0199C10C4F37}"/>
            </a:ext>
          </a:extLst>
        </xdr:cNvPr>
        <xdr:cNvSpPr txBox="1"/>
      </xdr:nvSpPr>
      <xdr:spPr>
        <a:xfrm>
          <a:off x="14389744" y="1017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72226</xdr:rowOff>
    </xdr:from>
    <xdr:ext cx="405111" cy="259045"/>
    <xdr:sp macro="" textlink="">
      <xdr:nvSpPr>
        <xdr:cNvPr id="505" name="n_3aveValue【学校施設】&#10;有形固定資産減価償却率">
          <a:extLst>
            <a:ext uri="{FF2B5EF4-FFF2-40B4-BE49-F238E27FC236}">
              <a16:creationId xmlns:a16="http://schemas.microsoft.com/office/drawing/2014/main" id="{C4C923B6-15D9-49E4-8BF3-B21CA3AEC6F6}"/>
            </a:ext>
          </a:extLst>
        </xdr:cNvPr>
        <xdr:cNvSpPr txBox="1"/>
      </xdr:nvSpPr>
      <xdr:spPr>
        <a:xfrm>
          <a:off x="13500744" y="10187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157134</xdr:rowOff>
    </xdr:from>
    <xdr:ext cx="405111" cy="259045"/>
    <xdr:sp macro="" textlink="">
      <xdr:nvSpPr>
        <xdr:cNvPr id="506" name="n_4aveValue【学校施設】&#10;有形固定資産減価償却率">
          <a:extLst>
            <a:ext uri="{FF2B5EF4-FFF2-40B4-BE49-F238E27FC236}">
              <a16:creationId xmlns:a16="http://schemas.microsoft.com/office/drawing/2014/main" id="{5BB2C579-FB87-4305-9D30-E58984F96957}"/>
            </a:ext>
          </a:extLst>
        </xdr:cNvPr>
        <xdr:cNvSpPr txBox="1"/>
      </xdr:nvSpPr>
      <xdr:spPr>
        <a:xfrm>
          <a:off x="12611744" y="1010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143164</xdr:rowOff>
    </xdr:from>
    <xdr:ext cx="405111" cy="259045"/>
    <xdr:sp macro="" textlink="">
      <xdr:nvSpPr>
        <xdr:cNvPr id="507" name="n_1mainValue【学校施設】&#10;有形固定資産減価償却率">
          <a:extLst>
            <a:ext uri="{FF2B5EF4-FFF2-40B4-BE49-F238E27FC236}">
              <a16:creationId xmlns:a16="http://schemas.microsoft.com/office/drawing/2014/main" id="{18BF8CAF-E08D-4C9F-8B2B-5379E26EE47F}"/>
            </a:ext>
          </a:extLst>
        </xdr:cNvPr>
        <xdr:cNvSpPr txBox="1"/>
      </xdr:nvSpPr>
      <xdr:spPr>
        <a:xfrm>
          <a:off x="15266044" y="10601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113773</xdr:rowOff>
    </xdr:from>
    <xdr:ext cx="405111" cy="259045"/>
    <xdr:sp macro="" textlink="">
      <xdr:nvSpPr>
        <xdr:cNvPr id="508" name="n_2mainValue【学校施設】&#10;有形固定資産減価償却率">
          <a:extLst>
            <a:ext uri="{FF2B5EF4-FFF2-40B4-BE49-F238E27FC236}">
              <a16:creationId xmlns:a16="http://schemas.microsoft.com/office/drawing/2014/main" id="{05D3DE24-5323-44F1-8860-7673126E8A00}"/>
            </a:ext>
          </a:extLst>
        </xdr:cNvPr>
        <xdr:cNvSpPr txBox="1"/>
      </xdr:nvSpPr>
      <xdr:spPr>
        <a:xfrm>
          <a:off x="14389744" y="10572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84381</xdr:rowOff>
    </xdr:from>
    <xdr:ext cx="405111" cy="259045"/>
    <xdr:sp macro="" textlink="">
      <xdr:nvSpPr>
        <xdr:cNvPr id="509" name="n_3mainValue【学校施設】&#10;有形固定資産減価償却率">
          <a:extLst>
            <a:ext uri="{FF2B5EF4-FFF2-40B4-BE49-F238E27FC236}">
              <a16:creationId xmlns:a16="http://schemas.microsoft.com/office/drawing/2014/main" id="{0A1265D0-0056-4458-8F08-5D61CE7769D4}"/>
            </a:ext>
          </a:extLst>
        </xdr:cNvPr>
        <xdr:cNvSpPr txBox="1"/>
      </xdr:nvSpPr>
      <xdr:spPr>
        <a:xfrm>
          <a:off x="13500744" y="10542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0" name="正方形/長方形 509">
          <a:extLst>
            <a:ext uri="{FF2B5EF4-FFF2-40B4-BE49-F238E27FC236}">
              <a16:creationId xmlns:a16="http://schemas.microsoft.com/office/drawing/2014/main" id="{E9FAE4AF-5524-41D1-968F-EEF6AAC19F6C}"/>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1" name="正方形/長方形 510">
          <a:extLst>
            <a:ext uri="{FF2B5EF4-FFF2-40B4-BE49-F238E27FC236}">
              <a16:creationId xmlns:a16="http://schemas.microsoft.com/office/drawing/2014/main" id="{4702BB5F-559B-41D6-9805-EDF49F231F87}"/>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2" name="正方形/長方形 511">
          <a:extLst>
            <a:ext uri="{FF2B5EF4-FFF2-40B4-BE49-F238E27FC236}">
              <a16:creationId xmlns:a16="http://schemas.microsoft.com/office/drawing/2014/main" id="{35AB53A7-6C53-4285-BB2C-7870E270DFF6}"/>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3" name="正方形/長方形 512">
          <a:extLst>
            <a:ext uri="{FF2B5EF4-FFF2-40B4-BE49-F238E27FC236}">
              <a16:creationId xmlns:a16="http://schemas.microsoft.com/office/drawing/2014/main" id="{11E777F2-EFC2-4039-AA54-2687B1AFEA76}"/>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4" name="正方形/長方形 513">
          <a:extLst>
            <a:ext uri="{FF2B5EF4-FFF2-40B4-BE49-F238E27FC236}">
              <a16:creationId xmlns:a16="http://schemas.microsoft.com/office/drawing/2014/main" id="{A40764C4-8EC5-4460-9E9A-0C51F313C7F8}"/>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15" name="正方形/長方形 514">
          <a:extLst>
            <a:ext uri="{FF2B5EF4-FFF2-40B4-BE49-F238E27FC236}">
              <a16:creationId xmlns:a16="http://schemas.microsoft.com/office/drawing/2014/main" id="{91CFFCF2-44CD-461B-8F28-77B48B08ADC6}"/>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16" name="正方形/長方形 515">
          <a:extLst>
            <a:ext uri="{FF2B5EF4-FFF2-40B4-BE49-F238E27FC236}">
              <a16:creationId xmlns:a16="http://schemas.microsoft.com/office/drawing/2014/main" id="{9B666BA6-243B-4ABA-AD6D-23A217A33F2C}"/>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17" name="正方形/長方形 516">
          <a:extLst>
            <a:ext uri="{FF2B5EF4-FFF2-40B4-BE49-F238E27FC236}">
              <a16:creationId xmlns:a16="http://schemas.microsoft.com/office/drawing/2014/main" id="{573430CD-6880-4886-A705-0D7F5A424F0C}"/>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18" name="テキスト ボックス 517">
          <a:extLst>
            <a:ext uri="{FF2B5EF4-FFF2-40B4-BE49-F238E27FC236}">
              <a16:creationId xmlns:a16="http://schemas.microsoft.com/office/drawing/2014/main" id="{5D21D5B5-B20C-43DE-A311-08710CEB3C8D}"/>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19" name="直線コネクタ 518">
          <a:extLst>
            <a:ext uri="{FF2B5EF4-FFF2-40B4-BE49-F238E27FC236}">
              <a16:creationId xmlns:a16="http://schemas.microsoft.com/office/drawing/2014/main" id="{C315F4FC-4E35-46D2-8744-D81F16C1E0EB}"/>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20" name="テキスト ボックス 519">
          <a:extLst>
            <a:ext uri="{FF2B5EF4-FFF2-40B4-BE49-F238E27FC236}">
              <a16:creationId xmlns:a16="http://schemas.microsoft.com/office/drawing/2014/main" id="{D6BAD008-5073-4D4A-B395-E84656EE40A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21" name="直線コネクタ 520">
          <a:extLst>
            <a:ext uri="{FF2B5EF4-FFF2-40B4-BE49-F238E27FC236}">
              <a16:creationId xmlns:a16="http://schemas.microsoft.com/office/drawing/2014/main" id="{E5C3C530-AC51-4E7D-800D-081639C6C02C}"/>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22" name="テキスト ボックス 521">
          <a:extLst>
            <a:ext uri="{FF2B5EF4-FFF2-40B4-BE49-F238E27FC236}">
              <a16:creationId xmlns:a16="http://schemas.microsoft.com/office/drawing/2014/main" id="{F9CB77DE-9086-42E4-A27C-E10C3C388A49}"/>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23" name="直線コネクタ 522">
          <a:extLst>
            <a:ext uri="{FF2B5EF4-FFF2-40B4-BE49-F238E27FC236}">
              <a16:creationId xmlns:a16="http://schemas.microsoft.com/office/drawing/2014/main" id="{5ECF836C-7BDE-4B1C-B206-1375FF65089D}"/>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24" name="テキスト ボックス 523">
          <a:extLst>
            <a:ext uri="{FF2B5EF4-FFF2-40B4-BE49-F238E27FC236}">
              <a16:creationId xmlns:a16="http://schemas.microsoft.com/office/drawing/2014/main" id="{61C07A83-F910-42F3-8E4C-CEC5D4E2C734}"/>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25" name="直線コネクタ 524">
          <a:extLst>
            <a:ext uri="{FF2B5EF4-FFF2-40B4-BE49-F238E27FC236}">
              <a16:creationId xmlns:a16="http://schemas.microsoft.com/office/drawing/2014/main" id="{ADCE1CF3-1853-4D62-BD55-4A6BA2317B4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26" name="テキスト ボックス 525">
          <a:extLst>
            <a:ext uri="{FF2B5EF4-FFF2-40B4-BE49-F238E27FC236}">
              <a16:creationId xmlns:a16="http://schemas.microsoft.com/office/drawing/2014/main" id="{D5DE5032-AB7D-4EAA-9BBC-C37E85649599}"/>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27" name="直線コネクタ 526">
          <a:extLst>
            <a:ext uri="{FF2B5EF4-FFF2-40B4-BE49-F238E27FC236}">
              <a16:creationId xmlns:a16="http://schemas.microsoft.com/office/drawing/2014/main" id="{3868FF88-0177-495D-904F-011DC46D612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28" name="テキスト ボックス 527">
          <a:extLst>
            <a:ext uri="{FF2B5EF4-FFF2-40B4-BE49-F238E27FC236}">
              <a16:creationId xmlns:a16="http://schemas.microsoft.com/office/drawing/2014/main" id="{2722F490-E5EE-40C3-86BD-1990DD2DB978}"/>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29" name="直線コネクタ 528">
          <a:extLst>
            <a:ext uri="{FF2B5EF4-FFF2-40B4-BE49-F238E27FC236}">
              <a16:creationId xmlns:a16="http://schemas.microsoft.com/office/drawing/2014/main" id="{29C511BC-D217-4102-BF11-A68D66CA83ED}"/>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30" name="テキスト ボックス 529">
          <a:extLst>
            <a:ext uri="{FF2B5EF4-FFF2-40B4-BE49-F238E27FC236}">
              <a16:creationId xmlns:a16="http://schemas.microsoft.com/office/drawing/2014/main" id="{C23DBA0A-E2A6-456C-A127-B4DD68A66BDF}"/>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1" name="直線コネクタ 530">
          <a:extLst>
            <a:ext uri="{FF2B5EF4-FFF2-40B4-BE49-F238E27FC236}">
              <a16:creationId xmlns:a16="http://schemas.microsoft.com/office/drawing/2014/main" id="{12EA2641-1E2B-4BD2-9697-A72DA8F744FC}"/>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32" name="テキスト ボックス 531">
          <a:extLst>
            <a:ext uri="{FF2B5EF4-FFF2-40B4-BE49-F238E27FC236}">
              <a16:creationId xmlns:a16="http://schemas.microsoft.com/office/drawing/2014/main" id="{09A1065A-BE8C-4FE0-8BF7-48D22EE1D7C9}"/>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33" name="【学校施設】&#10;一人当たり面積グラフ枠">
          <a:extLst>
            <a:ext uri="{FF2B5EF4-FFF2-40B4-BE49-F238E27FC236}">
              <a16:creationId xmlns:a16="http://schemas.microsoft.com/office/drawing/2014/main" id="{B656F483-F4C8-49EC-9A4F-3CFA2488CDC4}"/>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65151</xdr:rowOff>
    </xdr:from>
    <xdr:to>
      <xdr:col>116</xdr:col>
      <xdr:colOff>62864</xdr:colOff>
      <xdr:row>64</xdr:row>
      <xdr:rowOff>46863</xdr:rowOff>
    </xdr:to>
    <xdr:cxnSp macro="">
      <xdr:nvCxnSpPr>
        <xdr:cNvPr id="534" name="直線コネクタ 533">
          <a:extLst>
            <a:ext uri="{FF2B5EF4-FFF2-40B4-BE49-F238E27FC236}">
              <a16:creationId xmlns:a16="http://schemas.microsoft.com/office/drawing/2014/main" id="{5A7FD22E-AEFB-438C-B0A4-5060FDC3B9CB}"/>
            </a:ext>
          </a:extLst>
        </xdr:cNvPr>
        <xdr:cNvCxnSpPr/>
      </xdr:nvCxnSpPr>
      <xdr:spPr>
        <a:xfrm flipV="1">
          <a:off x="22160864" y="9666351"/>
          <a:ext cx="0" cy="135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50690</xdr:rowOff>
    </xdr:from>
    <xdr:ext cx="469744" cy="259045"/>
    <xdr:sp macro="" textlink="">
      <xdr:nvSpPr>
        <xdr:cNvPr id="535" name="【学校施設】&#10;一人当たり面積最小値テキスト">
          <a:extLst>
            <a:ext uri="{FF2B5EF4-FFF2-40B4-BE49-F238E27FC236}">
              <a16:creationId xmlns:a16="http://schemas.microsoft.com/office/drawing/2014/main" id="{057DD0EB-2F55-4DC3-9E2C-06AEDAFA3135}"/>
            </a:ext>
          </a:extLst>
        </xdr:cNvPr>
        <xdr:cNvSpPr txBox="1"/>
      </xdr:nvSpPr>
      <xdr:spPr>
        <a:xfrm>
          <a:off x="22199600" y="1102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46863</xdr:rowOff>
    </xdr:from>
    <xdr:to>
      <xdr:col>116</xdr:col>
      <xdr:colOff>152400</xdr:colOff>
      <xdr:row>64</xdr:row>
      <xdr:rowOff>46863</xdr:rowOff>
    </xdr:to>
    <xdr:cxnSp macro="">
      <xdr:nvCxnSpPr>
        <xdr:cNvPr id="536" name="直線コネクタ 535">
          <a:extLst>
            <a:ext uri="{FF2B5EF4-FFF2-40B4-BE49-F238E27FC236}">
              <a16:creationId xmlns:a16="http://schemas.microsoft.com/office/drawing/2014/main" id="{060F11FB-6FFE-4D9D-B54E-78EEBF4526C3}"/>
            </a:ext>
          </a:extLst>
        </xdr:cNvPr>
        <xdr:cNvCxnSpPr/>
      </xdr:nvCxnSpPr>
      <xdr:spPr>
        <a:xfrm>
          <a:off x="22072600" y="11019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11828</xdr:rowOff>
    </xdr:from>
    <xdr:ext cx="469744" cy="259045"/>
    <xdr:sp macro="" textlink="">
      <xdr:nvSpPr>
        <xdr:cNvPr id="537" name="【学校施設】&#10;一人当たり面積最大値テキスト">
          <a:extLst>
            <a:ext uri="{FF2B5EF4-FFF2-40B4-BE49-F238E27FC236}">
              <a16:creationId xmlns:a16="http://schemas.microsoft.com/office/drawing/2014/main" id="{46FFC609-25FF-42BB-976B-403AEC87AC85}"/>
            </a:ext>
          </a:extLst>
        </xdr:cNvPr>
        <xdr:cNvSpPr txBox="1"/>
      </xdr:nvSpPr>
      <xdr:spPr>
        <a:xfrm>
          <a:off x="22199600" y="944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65151</xdr:rowOff>
    </xdr:from>
    <xdr:to>
      <xdr:col>116</xdr:col>
      <xdr:colOff>152400</xdr:colOff>
      <xdr:row>56</xdr:row>
      <xdr:rowOff>65151</xdr:rowOff>
    </xdr:to>
    <xdr:cxnSp macro="">
      <xdr:nvCxnSpPr>
        <xdr:cNvPr id="538" name="直線コネクタ 537">
          <a:extLst>
            <a:ext uri="{FF2B5EF4-FFF2-40B4-BE49-F238E27FC236}">
              <a16:creationId xmlns:a16="http://schemas.microsoft.com/office/drawing/2014/main" id="{4911E43C-C3F3-4C33-8982-ED9B6523650A}"/>
            </a:ext>
          </a:extLst>
        </xdr:cNvPr>
        <xdr:cNvCxnSpPr/>
      </xdr:nvCxnSpPr>
      <xdr:spPr>
        <a:xfrm>
          <a:off x="22072600" y="9666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131843</xdr:rowOff>
    </xdr:from>
    <xdr:ext cx="469744" cy="259045"/>
    <xdr:sp macro="" textlink="">
      <xdr:nvSpPr>
        <xdr:cNvPr id="539" name="【学校施設】&#10;一人当たり面積平均値テキスト">
          <a:extLst>
            <a:ext uri="{FF2B5EF4-FFF2-40B4-BE49-F238E27FC236}">
              <a16:creationId xmlns:a16="http://schemas.microsoft.com/office/drawing/2014/main" id="{854949B2-39E7-4CDB-BBFF-41694466B29F}"/>
            </a:ext>
          </a:extLst>
        </xdr:cNvPr>
        <xdr:cNvSpPr txBox="1"/>
      </xdr:nvSpPr>
      <xdr:spPr>
        <a:xfrm>
          <a:off x="22199600" y="105902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153416</xdr:rowOff>
    </xdr:from>
    <xdr:to>
      <xdr:col>116</xdr:col>
      <xdr:colOff>114300</xdr:colOff>
      <xdr:row>62</xdr:row>
      <xdr:rowOff>83566</xdr:rowOff>
    </xdr:to>
    <xdr:sp macro="" textlink="">
      <xdr:nvSpPr>
        <xdr:cNvPr id="540" name="フローチャート: 判断 539">
          <a:extLst>
            <a:ext uri="{FF2B5EF4-FFF2-40B4-BE49-F238E27FC236}">
              <a16:creationId xmlns:a16="http://schemas.microsoft.com/office/drawing/2014/main" id="{974D9492-0941-4A87-89E3-000FB0B3B85C}"/>
            </a:ext>
          </a:extLst>
        </xdr:cNvPr>
        <xdr:cNvSpPr/>
      </xdr:nvSpPr>
      <xdr:spPr>
        <a:xfrm>
          <a:off x="22110700" y="10611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26543</xdr:rowOff>
    </xdr:from>
    <xdr:to>
      <xdr:col>112</xdr:col>
      <xdr:colOff>38100</xdr:colOff>
      <xdr:row>62</xdr:row>
      <xdr:rowOff>128143</xdr:rowOff>
    </xdr:to>
    <xdr:sp macro="" textlink="">
      <xdr:nvSpPr>
        <xdr:cNvPr id="541" name="フローチャート: 判断 540">
          <a:extLst>
            <a:ext uri="{FF2B5EF4-FFF2-40B4-BE49-F238E27FC236}">
              <a16:creationId xmlns:a16="http://schemas.microsoft.com/office/drawing/2014/main" id="{706F414A-062E-468D-A326-CB7D9E059C26}"/>
            </a:ext>
          </a:extLst>
        </xdr:cNvPr>
        <xdr:cNvSpPr/>
      </xdr:nvSpPr>
      <xdr:spPr>
        <a:xfrm>
          <a:off x="21272500" y="1065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34163</xdr:rowOff>
    </xdr:from>
    <xdr:to>
      <xdr:col>107</xdr:col>
      <xdr:colOff>101600</xdr:colOff>
      <xdr:row>62</xdr:row>
      <xdr:rowOff>135763</xdr:rowOff>
    </xdr:to>
    <xdr:sp macro="" textlink="">
      <xdr:nvSpPr>
        <xdr:cNvPr id="542" name="フローチャート: 判断 541">
          <a:extLst>
            <a:ext uri="{FF2B5EF4-FFF2-40B4-BE49-F238E27FC236}">
              <a16:creationId xmlns:a16="http://schemas.microsoft.com/office/drawing/2014/main" id="{4DD817E9-1A14-40D0-A97F-19C36800F98F}"/>
            </a:ext>
          </a:extLst>
        </xdr:cNvPr>
        <xdr:cNvSpPr/>
      </xdr:nvSpPr>
      <xdr:spPr>
        <a:xfrm>
          <a:off x="20383500" y="1066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37973</xdr:rowOff>
    </xdr:from>
    <xdr:to>
      <xdr:col>102</xdr:col>
      <xdr:colOff>165100</xdr:colOff>
      <xdr:row>62</xdr:row>
      <xdr:rowOff>139573</xdr:rowOff>
    </xdr:to>
    <xdr:sp macro="" textlink="">
      <xdr:nvSpPr>
        <xdr:cNvPr id="543" name="フローチャート: 判断 542">
          <a:extLst>
            <a:ext uri="{FF2B5EF4-FFF2-40B4-BE49-F238E27FC236}">
              <a16:creationId xmlns:a16="http://schemas.microsoft.com/office/drawing/2014/main" id="{B4B9FEDA-C9B1-4B4B-AA40-C566925B67F6}"/>
            </a:ext>
          </a:extLst>
        </xdr:cNvPr>
        <xdr:cNvSpPr/>
      </xdr:nvSpPr>
      <xdr:spPr>
        <a:xfrm>
          <a:off x="19494500" y="1066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149606</xdr:rowOff>
    </xdr:from>
    <xdr:to>
      <xdr:col>98</xdr:col>
      <xdr:colOff>38100</xdr:colOff>
      <xdr:row>62</xdr:row>
      <xdr:rowOff>79756</xdr:rowOff>
    </xdr:to>
    <xdr:sp macro="" textlink="">
      <xdr:nvSpPr>
        <xdr:cNvPr id="544" name="フローチャート: 判断 543">
          <a:extLst>
            <a:ext uri="{FF2B5EF4-FFF2-40B4-BE49-F238E27FC236}">
              <a16:creationId xmlns:a16="http://schemas.microsoft.com/office/drawing/2014/main" id="{7CF8EB34-9849-4302-B99D-DB0F56644B70}"/>
            </a:ext>
          </a:extLst>
        </xdr:cNvPr>
        <xdr:cNvSpPr/>
      </xdr:nvSpPr>
      <xdr:spPr>
        <a:xfrm>
          <a:off x="18605500" y="1060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A646F7E6-D295-4C7F-8930-447EC173958E}"/>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6E50E5C8-2646-4BBA-9CDE-C09AD7E7B37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2E323404-AC80-44E1-9DD7-75E5774C02D1}"/>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9CF947F0-5937-4A64-9837-616F3276DF4B}"/>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408510AC-22F0-4090-955C-4EBB2A9DCAC2}"/>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156845</xdr:rowOff>
    </xdr:from>
    <xdr:to>
      <xdr:col>112</xdr:col>
      <xdr:colOff>38100</xdr:colOff>
      <xdr:row>62</xdr:row>
      <xdr:rowOff>86995</xdr:rowOff>
    </xdr:to>
    <xdr:sp macro="" textlink="">
      <xdr:nvSpPr>
        <xdr:cNvPr id="550" name="楕円 549">
          <a:extLst>
            <a:ext uri="{FF2B5EF4-FFF2-40B4-BE49-F238E27FC236}">
              <a16:creationId xmlns:a16="http://schemas.microsoft.com/office/drawing/2014/main" id="{8A07459C-0029-4DAD-9525-E3A3645CAEEA}"/>
            </a:ext>
          </a:extLst>
        </xdr:cNvPr>
        <xdr:cNvSpPr/>
      </xdr:nvSpPr>
      <xdr:spPr>
        <a:xfrm>
          <a:off x="21272500" y="1061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167132</xdr:rowOff>
    </xdr:from>
    <xdr:to>
      <xdr:col>107</xdr:col>
      <xdr:colOff>101600</xdr:colOff>
      <xdr:row>62</xdr:row>
      <xdr:rowOff>97282</xdr:rowOff>
    </xdr:to>
    <xdr:sp macro="" textlink="">
      <xdr:nvSpPr>
        <xdr:cNvPr id="551" name="楕円 550">
          <a:extLst>
            <a:ext uri="{FF2B5EF4-FFF2-40B4-BE49-F238E27FC236}">
              <a16:creationId xmlns:a16="http://schemas.microsoft.com/office/drawing/2014/main" id="{3EF81704-66C6-445F-A246-0CA2021445C8}"/>
            </a:ext>
          </a:extLst>
        </xdr:cNvPr>
        <xdr:cNvSpPr/>
      </xdr:nvSpPr>
      <xdr:spPr>
        <a:xfrm>
          <a:off x="20383500" y="10625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36195</xdr:rowOff>
    </xdr:from>
    <xdr:to>
      <xdr:col>111</xdr:col>
      <xdr:colOff>177800</xdr:colOff>
      <xdr:row>62</xdr:row>
      <xdr:rowOff>46482</xdr:rowOff>
    </xdr:to>
    <xdr:cxnSp macro="">
      <xdr:nvCxnSpPr>
        <xdr:cNvPr id="552" name="直線コネクタ 551">
          <a:extLst>
            <a:ext uri="{FF2B5EF4-FFF2-40B4-BE49-F238E27FC236}">
              <a16:creationId xmlns:a16="http://schemas.microsoft.com/office/drawing/2014/main" id="{1B144FA6-B3EB-46AF-A409-2C0D8CBA252E}"/>
            </a:ext>
          </a:extLst>
        </xdr:cNvPr>
        <xdr:cNvCxnSpPr/>
      </xdr:nvCxnSpPr>
      <xdr:spPr>
        <a:xfrm flipV="1">
          <a:off x="20434300" y="10666095"/>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8636</xdr:rowOff>
    </xdr:from>
    <xdr:to>
      <xdr:col>102</xdr:col>
      <xdr:colOff>165100</xdr:colOff>
      <xdr:row>62</xdr:row>
      <xdr:rowOff>110236</xdr:rowOff>
    </xdr:to>
    <xdr:sp macro="" textlink="">
      <xdr:nvSpPr>
        <xdr:cNvPr id="553" name="楕円 552">
          <a:extLst>
            <a:ext uri="{FF2B5EF4-FFF2-40B4-BE49-F238E27FC236}">
              <a16:creationId xmlns:a16="http://schemas.microsoft.com/office/drawing/2014/main" id="{31B6B1DE-0C1F-4E19-BDF3-AFFDA439202E}"/>
            </a:ext>
          </a:extLst>
        </xdr:cNvPr>
        <xdr:cNvSpPr/>
      </xdr:nvSpPr>
      <xdr:spPr>
        <a:xfrm>
          <a:off x="19494500" y="1063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46482</xdr:rowOff>
    </xdr:from>
    <xdr:to>
      <xdr:col>107</xdr:col>
      <xdr:colOff>50800</xdr:colOff>
      <xdr:row>62</xdr:row>
      <xdr:rowOff>59436</xdr:rowOff>
    </xdr:to>
    <xdr:cxnSp macro="">
      <xdr:nvCxnSpPr>
        <xdr:cNvPr id="554" name="直線コネクタ 553">
          <a:extLst>
            <a:ext uri="{FF2B5EF4-FFF2-40B4-BE49-F238E27FC236}">
              <a16:creationId xmlns:a16="http://schemas.microsoft.com/office/drawing/2014/main" id="{63FCFB9D-D3A8-456D-B7D9-ACCFCD6A9D6F}"/>
            </a:ext>
          </a:extLst>
        </xdr:cNvPr>
        <xdr:cNvCxnSpPr/>
      </xdr:nvCxnSpPr>
      <xdr:spPr>
        <a:xfrm flipV="1">
          <a:off x="19545300" y="10676382"/>
          <a:ext cx="889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119270</xdr:rowOff>
    </xdr:from>
    <xdr:ext cx="469744" cy="259045"/>
    <xdr:sp macro="" textlink="">
      <xdr:nvSpPr>
        <xdr:cNvPr id="555" name="n_1aveValue【学校施設】&#10;一人当たり面積">
          <a:extLst>
            <a:ext uri="{FF2B5EF4-FFF2-40B4-BE49-F238E27FC236}">
              <a16:creationId xmlns:a16="http://schemas.microsoft.com/office/drawing/2014/main" id="{C966D489-AF08-4690-AE12-6D37C9FAD215}"/>
            </a:ext>
          </a:extLst>
        </xdr:cNvPr>
        <xdr:cNvSpPr txBox="1"/>
      </xdr:nvSpPr>
      <xdr:spPr>
        <a:xfrm>
          <a:off x="21075727" y="1074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126890</xdr:rowOff>
    </xdr:from>
    <xdr:ext cx="469744" cy="259045"/>
    <xdr:sp macro="" textlink="">
      <xdr:nvSpPr>
        <xdr:cNvPr id="556" name="n_2aveValue【学校施設】&#10;一人当たり面積">
          <a:extLst>
            <a:ext uri="{FF2B5EF4-FFF2-40B4-BE49-F238E27FC236}">
              <a16:creationId xmlns:a16="http://schemas.microsoft.com/office/drawing/2014/main" id="{76B0B4E9-92C8-44D2-A83C-B66EF0CBFEC1}"/>
            </a:ext>
          </a:extLst>
        </xdr:cNvPr>
        <xdr:cNvSpPr txBox="1"/>
      </xdr:nvSpPr>
      <xdr:spPr>
        <a:xfrm>
          <a:off x="20199427" y="10756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130700</xdr:rowOff>
    </xdr:from>
    <xdr:ext cx="469744" cy="259045"/>
    <xdr:sp macro="" textlink="">
      <xdr:nvSpPr>
        <xdr:cNvPr id="557" name="n_3aveValue【学校施設】&#10;一人当たり面積">
          <a:extLst>
            <a:ext uri="{FF2B5EF4-FFF2-40B4-BE49-F238E27FC236}">
              <a16:creationId xmlns:a16="http://schemas.microsoft.com/office/drawing/2014/main" id="{0029A123-BFC9-4E5E-8196-600285051D45}"/>
            </a:ext>
          </a:extLst>
        </xdr:cNvPr>
        <xdr:cNvSpPr txBox="1"/>
      </xdr:nvSpPr>
      <xdr:spPr>
        <a:xfrm>
          <a:off x="19310427" y="10760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96283</xdr:rowOff>
    </xdr:from>
    <xdr:ext cx="469744" cy="259045"/>
    <xdr:sp macro="" textlink="">
      <xdr:nvSpPr>
        <xdr:cNvPr id="558" name="n_4aveValue【学校施設】&#10;一人当たり面積">
          <a:extLst>
            <a:ext uri="{FF2B5EF4-FFF2-40B4-BE49-F238E27FC236}">
              <a16:creationId xmlns:a16="http://schemas.microsoft.com/office/drawing/2014/main" id="{3952142D-1906-4C4F-B0C6-4578173FD8DF}"/>
            </a:ext>
          </a:extLst>
        </xdr:cNvPr>
        <xdr:cNvSpPr txBox="1"/>
      </xdr:nvSpPr>
      <xdr:spPr>
        <a:xfrm>
          <a:off x="18421427" y="10383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103522</xdr:rowOff>
    </xdr:from>
    <xdr:ext cx="469744" cy="259045"/>
    <xdr:sp macro="" textlink="">
      <xdr:nvSpPr>
        <xdr:cNvPr id="559" name="n_1mainValue【学校施設】&#10;一人当たり面積">
          <a:extLst>
            <a:ext uri="{FF2B5EF4-FFF2-40B4-BE49-F238E27FC236}">
              <a16:creationId xmlns:a16="http://schemas.microsoft.com/office/drawing/2014/main" id="{687B772B-F4D1-46BC-8E5A-7B31AEB2BFA7}"/>
            </a:ext>
          </a:extLst>
        </xdr:cNvPr>
        <xdr:cNvSpPr txBox="1"/>
      </xdr:nvSpPr>
      <xdr:spPr>
        <a:xfrm>
          <a:off x="21075727" y="10390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113809</xdr:rowOff>
    </xdr:from>
    <xdr:ext cx="469744" cy="259045"/>
    <xdr:sp macro="" textlink="">
      <xdr:nvSpPr>
        <xdr:cNvPr id="560" name="n_2mainValue【学校施設】&#10;一人当たり面積">
          <a:extLst>
            <a:ext uri="{FF2B5EF4-FFF2-40B4-BE49-F238E27FC236}">
              <a16:creationId xmlns:a16="http://schemas.microsoft.com/office/drawing/2014/main" id="{CFE9DF75-A6CA-4E5D-A046-278CE3213A82}"/>
            </a:ext>
          </a:extLst>
        </xdr:cNvPr>
        <xdr:cNvSpPr txBox="1"/>
      </xdr:nvSpPr>
      <xdr:spPr>
        <a:xfrm>
          <a:off x="20199427" y="10400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126763</xdr:rowOff>
    </xdr:from>
    <xdr:ext cx="469744" cy="259045"/>
    <xdr:sp macro="" textlink="">
      <xdr:nvSpPr>
        <xdr:cNvPr id="561" name="n_3mainValue【学校施設】&#10;一人当たり面積">
          <a:extLst>
            <a:ext uri="{FF2B5EF4-FFF2-40B4-BE49-F238E27FC236}">
              <a16:creationId xmlns:a16="http://schemas.microsoft.com/office/drawing/2014/main" id="{BB575134-A8AD-4D54-A7E3-4238C656DC53}"/>
            </a:ext>
          </a:extLst>
        </xdr:cNvPr>
        <xdr:cNvSpPr txBox="1"/>
      </xdr:nvSpPr>
      <xdr:spPr>
        <a:xfrm>
          <a:off x="19310427" y="10413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2" name="正方形/長方形 561">
          <a:extLst>
            <a:ext uri="{FF2B5EF4-FFF2-40B4-BE49-F238E27FC236}">
              <a16:creationId xmlns:a16="http://schemas.microsoft.com/office/drawing/2014/main" id="{F3873A37-9C92-41E2-B6A9-5C3FA5698912}"/>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3" name="正方形/長方形 562">
          <a:extLst>
            <a:ext uri="{FF2B5EF4-FFF2-40B4-BE49-F238E27FC236}">
              <a16:creationId xmlns:a16="http://schemas.microsoft.com/office/drawing/2014/main" id="{352C83F6-7504-42AD-814E-70B56825591C}"/>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4" name="正方形/長方形 563">
          <a:extLst>
            <a:ext uri="{FF2B5EF4-FFF2-40B4-BE49-F238E27FC236}">
              <a16:creationId xmlns:a16="http://schemas.microsoft.com/office/drawing/2014/main" id="{750EA7E6-AF99-41A0-B3A7-AE84103AC0F9}"/>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65" name="正方形/長方形 564">
          <a:extLst>
            <a:ext uri="{FF2B5EF4-FFF2-40B4-BE49-F238E27FC236}">
              <a16:creationId xmlns:a16="http://schemas.microsoft.com/office/drawing/2014/main" id="{A4E3FE97-A054-4272-B127-F29D807DE76F}"/>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66" name="正方形/長方形 565">
          <a:extLst>
            <a:ext uri="{FF2B5EF4-FFF2-40B4-BE49-F238E27FC236}">
              <a16:creationId xmlns:a16="http://schemas.microsoft.com/office/drawing/2014/main" id="{8F61AE7B-AA2A-402A-97B8-C525673FDA27}"/>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67" name="正方形/長方形 566">
          <a:extLst>
            <a:ext uri="{FF2B5EF4-FFF2-40B4-BE49-F238E27FC236}">
              <a16:creationId xmlns:a16="http://schemas.microsoft.com/office/drawing/2014/main" id="{376FF756-DF93-48F8-B733-1E6E455A8C91}"/>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68" name="正方形/長方形 567">
          <a:extLst>
            <a:ext uri="{FF2B5EF4-FFF2-40B4-BE49-F238E27FC236}">
              <a16:creationId xmlns:a16="http://schemas.microsoft.com/office/drawing/2014/main" id="{331EAF60-F25E-4E0D-A8DB-D84B8417A02E}"/>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69" name="正方形/長方形 568">
          <a:extLst>
            <a:ext uri="{FF2B5EF4-FFF2-40B4-BE49-F238E27FC236}">
              <a16:creationId xmlns:a16="http://schemas.microsoft.com/office/drawing/2014/main" id="{5D5BA8DF-B9FE-41DA-AEAD-351DEE270038}"/>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0" name="テキスト ボックス 569">
          <a:extLst>
            <a:ext uri="{FF2B5EF4-FFF2-40B4-BE49-F238E27FC236}">
              <a16:creationId xmlns:a16="http://schemas.microsoft.com/office/drawing/2014/main" id="{4613120B-6D48-4561-BA5F-7EE853933634}"/>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1" name="直線コネクタ 570">
          <a:extLst>
            <a:ext uri="{FF2B5EF4-FFF2-40B4-BE49-F238E27FC236}">
              <a16:creationId xmlns:a16="http://schemas.microsoft.com/office/drawing/2014/main" id="{349697A6-88EF-429B-8ADC-5BF07C05574D}"/>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72" name="テキスト ボックス 571">
          <a:extLst>
            <a:ext uri="{FF2B5EF4-FFF2-40B4-BE49-F238E27FC236}">
              <a16:creationId xmlns:a16="http://schemas.microsoft.com/office/drawing/2014/main" id="{8B75DF44-7ECF-4B54-A1D4-372135092C09}"/>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73" name="直線コネクタ 572">
          <a:extLst>
            <a:ext uri="{FF2B5EF4-FFF2-40B4-BE49-F238E27FC236}">
              <a16:creationId xmlns:a16="http://schemas.microsoft.com/office/drawing/2014/main" id="{902281E7-CE1F-4CB4-AD00-71CE465FF18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74" name="テキスト ボックス 573">
          <a:extLst>
            <a:ext uri="{FF2B5EF4-FFF2-40B4-BE49-F238E27FC236}">
              <a16:creationId xmlns:a16="http://schemas.microsoft.com/office/drawing/2014/main" id="{B70790A6-4411-421A-89A1-7AB466B10F34}"/>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75" name="直線コネクタ 574">
          <a:extLst>
            <a:ext uri="{FF2B5EF4-FFF2-40B4-BE49-F238E27FC236}">
              <a16:creationId xmlns:a16="http://schemas.microsoft.com/office/drawing/2014/main" id="{2B9F67F1-57EE-455F-AD02-29E831F2CAFB}"/>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76" name="テキスト ボックス 575">
          <a:extLst>
            <a:ext uri="{FF2B5EF4-FFF2-40B4-BE49-F238E27FC236}">
              <a16:creationId xmlns:a16="http://schemas.microsoft.com/office/drawing/2014/main" id="{DACBE008-51B9-4B80-AFAB-0C6D0607D35A}"/>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77" name="直線コネクタ 576">
          <a:extLst>
            <a:ext uri="{FF2B5EF4-FFF2-40B4-BE49-F238E27FC236}">
              <a16:creationId xmlns:a16="http://schemas.microsoft.com/office/drawing/2014/main" id="{1F49E487-FA38-4A42-94D8-AB0487D50917}"/>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78" name="テキスト ボックス 577">
          <a:extLst>
            <a:ext uri="{FF2B5EF4-FFF2-40B4-BE49-F238E27FC236}">
              <a16:creationId xmlns:a16="http://schemas.microsoft.com/office/drawing/2014/main" id="{3D45D7F1-4BF3-4F6A-A724-68EE5CD6E82E}"/>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79" name="直線コネクタ 578">
          <a:extLst>
            <a:ext uri="{FF2B5EF4-FFF2-40B4-BE49-F238E27FC236}">
              <a16:creationId xmlns:a16="http://schemas.microsoft.com/office/drawing/2014/main" id="{FEABA967-B6ED-4582-A672-8A6323B67B43}"/>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80" name="テキスト ボックス 579">
          <a:extLst>
            <a:ext uri="{FF2B5EF4-FFF2-40B4-BE49-F238E27FC236}">
              <a16:creationId xmlns:a16="http://schemas.microsoft.com/office/drawing/2014/main" id="{F2C25CDD-A59F-4F24-89B2-E5759C832E93}"/>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81" name="直線コネクタ 580">
          <a:extLst>
            <a:ext uri="{FF2B5EF4-FFF2-40B4-BE49-F238E27FC236}">
              <a16:creationId xmlns:a16="http://schemas.microsoft.com/office/drawing/2014/main" id="{DD6B19B5-A737-4028-8945-DD7455376C5F}"/>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82" name="テキスト ボックス 581">
          <a:extLst>
            <a:ext uri="{FF2B5EF4-FFF2-40B4-BE49-F238E27FC236}">
              <a16:creationId xmlns:a16="http://schemas.microsoft.com/office/drawing/2014/main" id="{E92097E3-1AB0-445F-B290-E7DFCE4DB0F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83" name="直線コネクタ 582">
          <a:extLst>
            <a:ext uri="{FF2B5EF4-FFF2-40B4-BE49-F238E27FC236}">
              <a16:creationId xmlns:a16="http://schemas.microsoft.com/office/drawing/2014/main" id="{C63C50F9-68EF-4C5B-A190-637EE6A2D19D}"/>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84" name="テキスト ボックス 583">
          <a:extLst>
            <a:ext uri="{FF2B5EF4-FFF2-40B4-BE49-F238E27FC236}">
              <a16:creationId xmlns:a16="http://schemas.microsoft.com/office/drawing/2014/main" id="{848B860F-2448-4359-B874-B8E28BAD2D6B}"/>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85" name="直線コネクタ 584">
          <a:extLst>
            <a:ext uri="{FF2B5EF4-FFF2-40B4-BE49-F238E27FC236}">
              <a16:creationId xmlns:a16="http://schemas.microsoft.com/office/drawing/2014/main" id="{CFD17971-6D71-4A9B-AF93-A68980AC0294}"/>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6" name="【児童館】&#10;有形固定資産減価償却率グラフ枠">
          <a:extLst>
            <a:ext uri="{FF2B5EF4-FFF2-40B4-BE49-F238E27FC236}">
              <a16:creationId xmlns:a16="http://schemas.microsoft.com/office/drawing/2014/main" id="{FB5A64D6-9E71-4383-844A-769F245ADE46}"/>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75656</xdr:rowOff>
    </xdr:from>
    <xdr:to>
      <xdr:col>85</xdr:col>
      <xdr:colOff>126364</xdr:colOff>
      <xdr:row>86</xdr:row>
      <xdr:rowOff>168729</xdr:rowOff>
    </xdr:to>
    <xdr:cxnSp macro="">
      <xdr:nvCxnSpPr>
        <xdr:cNvPr id="587" name="直線コネクタ 586">
          <a:extLst>
            <a:ext uri="{FF2B5EF4-FFF2-40B4-BE49-F238E27FC236}">
              <a16:creationId xmlns:a16="http://schemas.microsoft.com/office/drawing/2014/main" id="{60B4E573-73A6-4146-B638-A63E12C352FC}"/>
            </a:ext>
          </a:extLst>
        </xdr:cNvPr>
        <xdr:cNvCxnSpPr/>
      </xdr:nvCxnSpPr>
      <xdr:spPr>
        <a:xfrm flipV="1">
          <a:off x="16318864" y="13448756"/>
          <a:ext cx="0" cy="146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88" name="【児童館】&#10;有形固定資産減価償却率最小値テキスト">
          <a:extLst>
            <a:ext uri="{FF2B5EF4-FFF2-40B4-BE49-F238E27FC236}">
              <a16:creationId xmlns:a16="http://schemas.microsoft.com/office/drawing/2014/main" id="{3BB7EB1F-10DC-416C-B2DB-71B848E0A4D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89" name="直線コネクタ 588">
          <a:extLst>
            <a:ext uri="{FF2B5EF4-FFF2-40B4-BE49-F238E27FC236}">
              <a16:creationId xmlns:a16="http://schemas.microsoft.com/office/drawing/2014/main" id="{FE724305-1251-4AEB-B739-2B5847850C8D}"/>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22333</xdr:rowOff>
    </xdr:from>
    <xdr:ext cx="405111" cy="259045"/>
    <xdr:sp macro="" textlink="">
      <xdr:nvSpPr>
        <xdr:cNvPr id="590" name="【児童館】&#10;有形固定資産減価償却率最大値テキスト">
          <a:extLst>
            <a:ext uri="{FF2B5EF4-FFF2-40B4-BE49-F238E27FC236}">
              <a16:creationId xmlns:a16="http://schemas.microsoft.com/office/drawing/2014/main" id="{DA771979-2FA9-455A-B875-F52EDB8FDE47}"/>
            </a:ext>
          </a:extLst>
        </xdr:cNvPr>
        <xdr:cNvSpPr txBox="1"/>
      </xdr:nvSpPr>
      <xdr:spPr>
        <a:xfrm>
          <a:off x="16357600" y="13223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75656</xdr:rowOff>
    </xdr:from>
    <xdr:to>
      <xdr:col>86</xdr:col>
      <xdr:colOff>25400</xdr:colOff>
      <xdr:row>78</xdr:row>
      <xdr:rowOff>75656</xdr:rowOff>
    </xdr:to>
    <xdr:cxnSp macro="">
      <xdr:nvCxnSpPr>
        <xdr:cNvPr id="591" name="直線コネクタ 590">
          <a:extLst>
            <a:ext uri="{FF2B5EF4-FFF2-40B4-BE49-F238E27FC236}">
              <a16:creationId xmlns:a16="http://schemas.microsoft.com/office/drawing/2014/main" id="{406F049F-879C-4C1B-AE8F-B168FFD060E5}"/>
            </a:ext>
          </a:extLst>
        </xdr:cNvPr>
        <xdr:cNvCxnSpPr/>
      </xdr:nvCxnSpPr>
      <xdr:spPr>
        <a:xfrm>
          <a:off x="16230600" y="13448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16</xdr:rowOff>
    </xdr:from>
    <xdr:ext cx="405111" cy="259045"/>
    <xdr:sp macro="" textlink="">
      <xdr:nvSpPr>
        <xdr:cNvPr id="592" name="【児童館】&#10;有形固定資産減価償却率平均値テキスト">
          <a:extLst>
            <a:ext uri="{FF2B5EF4-FFF2-40B4-BE49-F238E27FC236}">
              <a16:creationId xmlns:a16="http://schemas.microsoft.com/office/drawing/2014/main" id="{D73D9D31-A84C-4816-9707-1CD2321B1DA9}"/>
            </a:ext>
          </a:extLst>
        </xdr:cNvPr>
        <xdr:cNvSpPr txBox="1"/>
      </xdr:nvSpPr>
      <xdr:spPr>
        <a:xfrm>
          <a:off x="16357600" y="142303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21589</xdr:rowOff>
    </xdr:from>
    <xdr:to>
      <xdr:col>85</xdr:col>
      <xdr:colOff>177800</xdr:colOff>
      <xdr:row>83</xdr:row>
      <xdr:rowOff>123189</xdr:rowOff>
    </xdr:to>
    <xdr:sp macro="" textlink="">
      <xdr:nvSpPr>
        <xdr:cNvPr id="593" name="フローチャート: 判断 592">
          <a:extLst>
            <a:ext uri="{FF2B5EF4-FFF2-40B4-BE49-F238E27FC236}">
              <a16:creationId xmlns:a16="http://schemas.microsoft.com/office/drawing/2014/main" id="{35AE9E93-53F1-44F1-85AE-E52FDFEEFD3D}"/>
            </a:ext>
          </a:extLst>
        </xdr:cNvPr>
        <xdr:cNvSpPr/>
      </xdr:nvSpPr>
      <xdr:spPr>
        <a:xfrm>
          <a:off x="162687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132624</xdr:rowOff>
    </xdr:from>
    <xdr:to>
      <xdr:col>81</xdr:col>
      <xdr:colOff>101600</xdr:colOff>
      <xdr:row>83</xdr:row>
      <xdr:rowOff>62774</xdr:rowOff>
    </xdr:to>
    <xdr:sp macro="" textlink="">
      <xdr:nvSpPr>
        <xdr:cNvPr id="594" name="フローチャート: 判断 593">
          <a:extLst>
            <a:ext uri="{FF2B5EF4-FFF2-40B4-BE49-F238E27FC236}">
              <a16:creationId xmlns:a16="http://schemas.microsoft.com/office/drawing/2014/main" id="{E158C70B-1D87-4B72-9731-BFA321FF30E1}"/>
            </a:ext>
          </a:extLst>
        </xdr:cNvPr>
        <xdr:cNvSpPr/>
      </xdr:nvSpPr>
      <xdr:spPr>
        <a:xfrm>
          <a:off x="15430500" y="1419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103232</xdr:rowOff>
    </xdr:from>
    <xdr:to>
      <xdr:col>76</xdr:col>
      <xdr:colOff>165100</xdr:colOff>
      <xdr:row>83</xdr:row>
      <xdr:rowOff>33382</xdr:rowOff>
    </xdr:to>
    <xdr:sp macro="" textlink="">
      <xdr:nvSpPr>
        <xdr:cNvPr id="595" name="フローチャート: 判断 594">
          <a:extLst>
            <a:ext uri="{FF2B5EF4-FFF2-40B4-BE49-F238E27FC236}">
              <a16:creationId xmlns:a16="http://schemas.microsoft.com/office/drawing/2014/main" id="{DA836E44-C1B7-4A5E-8CB2-B7621A61ED74}"/>
            </a:ext>
          </a:extLst>
        </xdr:cNvPr>
        <xdr:cNvSpPr/>
      </xdr:nvSpPr>
      <xdr:spPr>
        <a:xfrm>
          <a:off x="14541500" y="1416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21589</xdr:rowOff>
    </xdr:from>
    <xdr:to>
      <xdr:col>72</xdr:col>
      <xdr:colOff>38100</xdr:colOff>
      <xdr:row>82</xdr:row>
      <xdr:rowOff>123189</xdr:rowOff>
    </xdr:to>
    <xdr:sp macro="" textlink="">
      <xdr:nvSpPr>
        <xdr:cNvPr id="596" name="フローチャート: 判断 595">
          <a:extLst>
            <a:ext uri="{FF2B5EF4-FFF2-40B4-BE49-F238E27FC236}">
              <a16:creationId xmlns:a16="http://schemas.microsoft.com/office/drawing/2014/main" id="{34BA28F9-1880-4D22-AC20-EEB39F767BF4}"/>
            </a:ext>
          </a:extLst>
        </xdr:cNvPr>
        <xdr:cNvSpPr/>
      </xdr:nvSpPr>
      <xdr:spPr>
        <a:xfrm>
          <a:off x="13652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19957</xdr:rowOff>
    </xdr:from>
    <xdr:to>
      <xdr:col>67</xdr:col>
      <xdr:colOff>101600</xdr:colOff>
      <xdr:row>82</xdr:row>
      <xdr:rowOff>121557</xdr:rowOff>
    </xdr:to>
    <xdr:sp macro="" textlink="">
      <xdr:nvSpPr>
        <xdr:cNvPr id="597" name="フローチャート: 判断 596">
          <a:extLst>
            <a:ext uri="{FF2B5EF4-FFF2-40B4-BE49-F238E27FC236}">
              <a16:creationId xmlns:a16="http://schemas.microsoft.com/office/drawing/2014/main" id="{61225976-724B-4EE2-8B85-3B51D722B5D4}"/>
            </a:ext>
          </a:extLst>
        </xdr:cNvPr>
        <xdr:cNvSpPr/>
      </xdr:nvSpPr>
      <xdr:spPr>
        <a:xfrm>
          <a:off x="12763500" y="1407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98" name="テキスト ボックス 597">
          <a:extLst>
            <a:ext uri="{FF2B5EF4-FFF2-40B4-BE49-F238E27FC236}">
              <a16:creationId xmlns:a16="http://schemas.microsoft.com/office/drawing/2014/main" id="{7F1FA388-A17B-4E7F-89C4-8F48921BD9FC}"/>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99" name="テキスト ボックス 598">
          <a:extLst>
            <a:ext uri="{FF2B5EF4-FFF2-40B4-BE49-F238E27FC236}">
              <a16:creationId xmlns:a16="http://schemas.microsoft.com/office/drawing/2014/main" id="{1EA14EF8-6395-4183-8682-A8847688CCB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0" name="テキスト ボックス 599">
          <a:extLst>
            <a:ext uri="{FF2B5EF4-FFF2-40B4-BE49-F238E27FC236}">
              <a16:creationId xmlns:a16="http://schemas.microsoft.com/office/drawing/2014/main" id="{AEB7EFB5-FE2C-4877-95E6-F8CA365E51C7}"/>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1" name="テキスト ボックス 600">
          <a:extLst>
            <a:ext uri="{FF2B5EF4-FFF2-40B4-BE49-F238E27FC236}">
              <a16:creationId xmlns:a16="http://schemas.microsoft.com/office/drawing/2014/main" id="{B33FE35C-5D22-4E42-AE24-779E494013C4}"/>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2" name="テキスト ボックス 601">
          <a:extLst>
            <a:ext uri="{FF2B5EF4-FFF2-40B4-BE49-F238E27FC236}">
              <a16:creationId xmlns:a16="http://schemas.microsoft.com/office/drawing/2014/main" id="{8989A9FB-F329-4194-9B0E-F230765F73D3}"/>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1995</xdr:rowOff>
    </xdr:from>
    <xdr:to>
      <xdr:col>81</xdr:col>
      <xdr:colOff>101600</xdr:colOff>
      <xdr:row>86</xdr:row>
      <xdr:rowOff>103595</xdr:rowOff>
    </xdr:to>
    <xdr:sp macro="" textlink="">
      <xdr:nvSpPr>
        <xdr:cNvPr id="603" name="楕円 602">
          <a:extLst>
            <a:ext uri="{FF2B5EF4-FFF2-40B4-BE49-F238E27FC236}">
              <a16:creationId xmlns:a16="http://schemas.microsoft.com/office/drawing/2014/main" id="{7644E640-D08C-4D7A-AC80-1C372ACEB19F}"/>
            </a:ext>
          </a:extLst>
        </xdr:cNvPr>
        <xdr:cNvSpPr/>
      </xdr:nvSpPr>
      <xdr:spPr>
        <a:xfrm>
          <a:off x="15430500" y="1474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85</xdr:row>
      <xdr:rowOff>155484</xdr:rowOff>
    </xdr:from>
    <xdr:to>
      <xdr:col>76</xdr:col>
      <xdr:colOff>165100</xdr:colOff>
      <xdr:row>86</xdr:row>
      <xdr:rowOff>85634</xdr:rowOff>
    </xdr:to>
    <xdr:sp macro="" textlink="">
      <xdr:nvSpPr>
        <xdr:cNvPr id="604" name="楕円 603">
          <a:extLst>
            <a:ext uri="{FF2B5EF4-FFF2-40B4-BE49-F238E27FC236}">
              <a16:creationId xmlns:a16="http://schemas.microsoft.com/office/drawing/2014/main" id="{C4D34C88-A8B9-4B1D-8FA8-4F7ED288AFDC}"/>
            </a:ext>
          </a:extLst>
        </xdr:cNvPr>
        <xdr:cNvSpPr/>
      </xdr:nvSpPr>
      <xdr:spPr>
        <a:xfrm>
          <a:off x="14541500" y="1472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34834</xdr:rowOff>
    </xdr:from>
    <xdr:to>
      <xdr:col>81</xdr:col>
      <xdr:colOff>50800</xdr:colOff>
      <xdr:row>86</xdr:row>
      <xdr:rowOff>52795</xdr:rowOff>
    </xdr:to>
    <xdr:cxnSp macro="">
      <xdr:nvCxnSpPr>
        <xdr:cNvPr id="605" name="直線コネクタ 604">
          <a:extLst>
            <a:ext uri="{FF2B5EF4-FFF2-40B4-BE49-F238E27FC236}">
              <a16:creationId xmlns:a16="http://schemas.microsoft.com/office/drawing/2014/main" id="{D3E1E797-89EE-4104-B1B5-758944ED404D}"/>
            </a:ext>
          </a:extLst>
        </xdr:cNvPr>
        <xdr:cNvCxnSpPr/>
      </xdr:nvCxnSpPr>
      <xdr:spPr>
        <a:xfrm>
          <a:off x="14592300" y="14779534"/>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137523</xdr:rowOff>
    </xdr:from>
    <xdr:to>
      <xdr:col>72</xdr:col>
      <xdr:colOff>38100</xdr:colOff>
      <xdr:row>86</xdr:row>
      <xdr:rowOff>67673</xdr:rowOff>
    </xdr:to>
    <xdr:sp macro="" textlink="">
      <xdr:nvSpPr>
        <xdr:cNvPr id="606" name="楕円 605">
          <a:extLst>
            <a:ext uri="{FF2B5EF4-FFF2-40B4-BE49-F238E27FC236}">
              <a16:creationId xmlns:a16="http://schemas.microsoft.com/office/drawing/2014/main" id="{285DD52B-D146-46AC-ABF0-3B3E1033F296}"/>
            </a:ext>
          </a:extLst>
        </xdr:cNvPr>
        <xdr:cNvSpPr/>
      </xdr:nvSpPr>
      <xdr:spPr>
        <a:xfrm>
          <a:off x="13652500" y="14710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16873</xdr:rowOff>
    </xdr:from>
    <xdr:to>
      <xdr:col>76</xdr:col>
      <xdr:colOff>114300</xdr:colOff>
      <xdr:row>86</xdr:row>
      <xdr:rowOff>34834</xdr:rowOff>
    </xdr:to>
    <xdr:cxnSp macro="">
      <xdr:nvCxnSpPr>
        <xdr:cNvPr id="607" name="直線コネクタ 606">
          <a:extLst>
            <a:ext uri="{FF2B5EF4-FFF2-40B4-BE49-F238E27FC236}">
              <a16:creationId xmlns:a16="http://schemas.microsoft.com/office/drawing/2014/main" id="{34CC3EBF-CC2B-46F4-8DC5-FB99770C5F66}"/>
            </a:ext>
          </a:extLst>
        </xdr:cNvPr>
        <xdr:cNvCxnSpPr/>
      </xdr:nvCxnSpPr>
      <xdr:spPr>
        <a:xfrm>
          <a:off x="13703300" y="14761573"/>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79301</xdr:rowOff>
    </xdr:from>
    <xdr:ext cx="405111" cy="259045"/>
    <xdr:sp macro="" textlink="">
      <xdr:nvSpPr>
        <xdr:cNvPr id="608" name="n_1aveValue【児童館】&#10;有形固定資産減価償却率">
          <a:extLst>
            <a:ext uri="{FF2B5EF4-FFF2-40B4-BE49-F238E27FC236}">
              <a16:creationId xmlns:a16="http://schemas.microsoft.com/office/drawing/2014/main" id="{9F36EE2B-6F4F-47B9-9DEE-ACEE00984CB5}"/>
            </a:ext>
          </a:extLst>
        </xdr:cNvPr>
        <xdr:cNvSpPr txBox="1"/>
      </xdr:nvSpPr>
      <xdr:spPr>
        <a:xfrm>
          <a:off x="15266044" y="1396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49909</xdr:rowOff>
    </xdr:from>
    <xdr:ext cx="405111" cy="259045"/>
    <xdr:sp macro="" textlink="">
      <xdr:nvSpPr>
        <xdr:cNvPr id="609" name="n_2aveValue【児童館】&#10;有形固定資産減価償却率">
          <a:extLst>
            <a:ext uri="{FF2B5EF4-FFF2-40B4-BE49-F238E27FC236}">
              <a16:creationId xmlns:a16="http://schemas.microsoft.com/office/drawing/2014/main" id="{3E1AE6CD-2B92-4CA2-9616-01A167204CD0}"/>
            </a:ext>
          </a:extLst>
        </xdr:cNvPr>
        <xdr:cNvSpPr txBox="1"/>
      </xdr:nvSpPr>
      <xdr:spPr>
        <a:xfrm>
          <a:off x="14389744" y="1393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139716</xdr:rowOff>
    </xdr:from>
    <xdr:ext cx="405111" cy="259045"/>
    <xdr:sp macro="" textlink="">
      <xdr:nvSpPr>
        <xdr:cNvPr id="610" name="n_3aveValue【児童館】&#10;有形固定資産減価償却率">
          <a:extLst>
            <a:ext uri="{FF2B5EF4-FFF2-40B4-BE49-F238E27FC236}">
              <a16:creationId xmlns:a16="http://schemas.microsoft.com/office/drawing/2014/main" id="{965736C8-55A4-47C7-B62A-C53D80D2520B}"/>
            </a:ext>
          </a:extLst>
        </xdr:cNvPr>
        <xdr:cNvSpPr txBox="1"/>
      </xdr:nvSpPr>
      <xdr:spPr>
        <a:xfrm>
          <a:off x="135007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138084</xdr:rowOff>
    </xdr:from>
    <xdr:ext cx="405111" cy="259045"/>
    <xdr:sp macro="" textlink="">
      <xdr:nvSpPr>
        <xdr:cNvPr id="611" name="n_4aveValue【児童館】&#10;有形固定資産減価償却率">
          <a:extLst>
            <a:ext uri="{FF2B5EF4-FFF2-40B4-BE49-F238E27FC236}">
              <a16:creationId xmlns:a16="http://schemas.microsoft.com/office/drawing/2014/main" id="{59A8E83E-F37C-4C11-91B8-ED9C2CD5DC40}"/>
            </a:ext>
          </a:extLst>
        </xdr:cNvPr>
        <xdr:cNvSpPr txBox="1"/>
      </xdr:nvSpPr>
      <xdr:spPr>
        <a:xfrm>
          <a:off x="12611744" y="1385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94722</xdr:rowOff>
    </xdr:from>
    <xdr:ext cx="405111" cy="259045"/>
    <xdr:sp macro="" textlink="">
      <xdr:nvSpPr>
        <xdr:cNvPr id="612" name="n_1mainValue【児童館】&#10;有形固定資産減価償却率">
          <a:extLst>
            <a:ext uri="{FF2B5EF4-FFF2-40B4-BE49-F238E27FC236}">
              <a16:creationId xmlns:a16="http://schemas.microsoft.com/office/drawing/2014/main" id="{AE8ABE13-BE9E-4ECE-BCC3-55B349B0528F}"/>
            </a:ext>
          </a:extLst>
        </xdr:cNvPr>
        <xdr:cNvSpPr txBox="1"/>
      </xdr:nvSpPr>
      <xdr:spPr>
        <a:xfrm>
          <a:off x="15266044" y="1483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76761</xdr:rowOff>
    </xdr:from>
    <xdr:ext cx="405111" cy="259045"/>
    <xdr:sp macro="" textlink="">
      <xdr:nvSpPr>
        <xdr:cNvPr id="613" name="n_2mainValue【児童館】&#10;有形固定資産減価償却率">
          <a:extLst>
            <a:ext uri="{FF2B5EF4-FFF2-40B4-BE49-F238E27FC236}">
              <a16:creationId xmlns:a16="http://schemas.microsoft.com/office/drawing/2014/main" id="{965CBC98-137F-492B-98DD-4588624779AE}"/>
            </a:ext>
          </a:extLst>
        </xdr:cNvPr>
        <xdr:cNvSpPr txBox="1"/>
      </xdr:nvSpPr>
      <xdr:spPr>
        <a:xfrm>
          <a:off x="14389744" y="14821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58800</xdr:rowOff>
    </xdr:from>
    <xdr:ext cx="405111" cy="259045"/>
    <xdr:sp macro="" textlink="">
      <xdr:nvSpPr>
        <xdr:cNvPr id="614" name="n_3mainValue【児童館】&#10;有形固定資産減価償却率">
          <a:extLst>
            <a:ext uri="{FF2B5EF4-FFF2-40B4-BE49-F238E27FC236}">
              <a16:creationId xmlns:a16="http://schemas.microsoft.com/office/drawing/2014/main" id="{431E7EC3-22E1-4A08-8818-1E4F78857948}"/>
            </a:ext>
          </a:extLst>
        </xdr:cNvPr>
        <xdr:cNvSpPr txBox="1"/>
      </xdr:nvSpPr>
      <xdr:spPr>
        <a:xfrm>
          <a:off x="13500744" y="14803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15" name="正方形/長方形 614">
          <a:extLst>
            <a:ext uri="{FF2B5EF4-FFF2-40B4-BE49-F238E27FC236}">
              <a16:creationId xmlns:a16="http://schemas.microsoft.com/office/drawing/2014/main" id="{6A073407-772C-4E67-91F0-27A4D60B518E}"/>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16" name="正方形/長方形 615">
          <a:extLst>
            <a:ext uri="{FF2B5EF4-FFF2-40B4-BE49-F238E27FC236}">
              <a16:creationId xmlns:a16="http://schemas.microsoft.com/office/drawing/2014/main" id="{05381706-9C3C-411E-A5C2-A7EFD8E7507E}"/>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17" name="正方形/長方形 616">
          <a:extLst>
            <a:ext uri="{FF2B5EF4-FFF2-40B4-BE49-F238E27FC236}">
              <a16:creationId xmlns:a16="http://schemas.microsoft.com/office/drawing/2014/main" id="{B83A95F6-03D1-488F-8DE6-990497317A9D}"/>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18" name="正方形/長方形 617">
          <a:extLst>
            <a:ext uri="{FF2B5EF4-FFF2-40B4-BE49-F238E27FC236}">
              <a16:creationId xmlns:a16="http://schemas.microsoft.com/office/drawing/2014/main" id="{042C0E81-63F1-42C1-A172-4F21376B310D}"/>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9" name="正方形/長方形 618">
          <a:extLst>
            <a:ext uri="{FF2B5EF4-FFF2-40B4-BE49-F238E27FC236}">
              <a16:creationId xmlns:a16="http://schemas.microsoft.com/office/drawing/2014/main" id="{30DC2883-F8F0-4A67-AE28-3CD7D88D0B86}"/>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20" name="正方形/長方形 619">
          <a:extLst>
            <a:ext uri="{FF2B5EF4-FFF2-40B4-BE49-F238E27FC236}">
              <a16:creationId xmlns:a16="http://schemas.microsoft.com/office/drawing/2014/main" id="{0D713F33-2BF5-4295-AF47-9B8A52746D62}"/>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21" name="正方形/長方形 620">
          <a:extLst>
            <a:ext uri="{FF2B5EF4-FFF2-40B4-BE49-F238E27FC236}">
              <a16:creationId xmlns:a16="http://schemas.microsoft.com/office/drawing/2014/main" id="{FD0F7C26-F1B2-4B5D-97FA-727415D9C581}"/>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22" name="正方形/長方形 621">
          <a:extLst>
            <a:ext uri="{FF2B5EF4-FFF2-40B4-BE49-F238E27FC236}">
              <a16:creationId xmlns:a16="http://schemas.microsoft.com/office/drawing/2014/main" id="{5FD59A1E-6620-47DE-BA87-2478506F2A2D}"/>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23" name="テキスト ボックス 622">
          <a:extLst>
            <a:ext uri="{FF2B5EF4-FFF2-40B4-BE49-F238E27FC236}">
              <a16:creationId xmlns:a16="http://schemas.microsoft.com/office/drawing/2014/main" id="{F5A3E636-0E3D-4A86-972A-9B35D52C845D}"/>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24" name="直線コネクタ 623">
          <a:extLst>
            <a:ext uri="{FF2B5EF4-FFF2-40B4-BE49-F238E27FC236}">
              <a16:creationId xmlns:a16="http://schemas.microsoft.com/office/drawing/2014/main" id="{67A6C4EE-939E-44A9-9332-47FE79C7CEF5}"/>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625" name="テキスト ボックス 624">
          <a:extLst>
            <a:ext uri="{FF2B5EF4-FFF2-40B4-BE49-F238E27FC236}">
              <a16:creationId xmlns:a16="http://schemas.microsoft.com/office/drawing/2014/main" id="{C0F72F19-E18E-461D-9E06-BDFEB1E1CD8D}"/>
            </a:ext>
          </a:extLst>
        </xdr:cNvPr>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168729</xdr:rowOff>
    </xdr:from>
    <xdr:to>
      <xdr:col>120</xdr:col>
      <xdr:colOff>114300</xdr:colOff>
      <xdr:row>86</xdr:row>
      <xdr:rowOff>168729</xdr:rowOff>
    </xdr:to>
    <xdr:cxnSp macro="">
      <xdr:nvCxnSpPr>
        <xdr:cNvPr id="626" name="直線コネクタ 625">
          <a:extLst>
            <a:ext uri="{FF2B5EF4-FFF2-40B4-BE49-F238E27FC236}">
              <a16:creationId xmlns:a16="http://schemas.microsoft.com/office/drawing/2014/main" id="{C779016D-21D2-4119-B47D-AEE2D3F690E0}"/>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27" name="テキスト ボックス 626">
          <a:extLst>
            <a:ext uri="{FF2B5EF4-FFF2-40B4-BE49-F238E27FC236}">
              <a16:creationId xmlns:a16="http://schemas.microsoft.com/office/drawing/2014/main" id="{B1AA5217-C7BC-47E1-B555-EA05F13B7F6F}"/>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28" name="直線コネクタ 627">
          <a:extLst>
            <a:ext uri="{FF2B5EF4-FFF2-40B4-BE49-F238E27FC236}">
              <a16:creationId xmlns:a16="http://schemas.microsoft.com/office/drawing/2014/main" id="{5FD75EB2-ABA3-4A44-A744-C5E0A880DFBF}"/>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29" name="テキスト ボックス 628">
          <a:extLst>
            <a:ext uri="{FF2B5EF4-FFF2-40B4-BE49-F238E27FC236}">
              <a16:creationId xmlns:a16="http://schemas.microsoft.com/office/drawing/2014/main" id="{301CB12E-42CD-4C29-AA19-182B9CFBAA3C}"/>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30" name="直線コネクタ 629">
          <a:extLst>
            <a:ext uri="{FF2B5EF4-FFF2-40B4-BE49-F238E27FC236}">
              <a16:creationId xmlns:a16="http://schemas.microsoft.com/office/drawing/2014/main" id="{6A867B24-FF14-40C8-ABCE-C85B1139C23F}"/>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31" name="テキスト ボックス 630">
          <a:extLst>
            <a:ext uri="{FF2B5EF4-FFF2-40B4-BE49-F238E27FC236}">
              <a16:creationId xmlns:a16="http://schemas.microsoft.com/office/drawing/2014/main" id="{04FA553F-48CE-455C-9E57-94CF52F5F89E}"/>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32" name="直線コネクタ 631">
          <a:extLst>
            <a:ext uri="{FF2B5EF4-FFF2-40B4-BE49-F238E27FC236}">
              <a16:creationId xmlns:a16="http://schemas.microsoft.com/office/drawing/2014/main" id="{0A8DFDDF-B2B9-459C-A8B7-2C8EF8C4A50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33" name="テキスト ボックス 632">
          <a:extLst>
            <a:ext uri="{FF2B5EF4-FFF2-40B4-BE49-F238E27FC236}">
              <a16:creationId xmlns:a16="http://schemas.microsoft.com/office/drawing/2014/main" id="{3FCAE769-862C-4922-92FC-95D0FB3C077B}"/>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34" name="直線コネクタ 633">
          <a:extLst>
            <a:ext uri="{FF2B5EF4-FFF2-40B4-BE49-F238E27FC236}">
              <a16:creationId xmlns:a16="http://schemas.microsoft.com/office/drawing/2014/main" id="{6807A5AE-3665-4C1F-9BE3-913C5A2354F7}"/>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35" name="テキスト ボックス 634">
          <a:extLst>
            <a:ext uri="{FF2B5EF4-FFF2-40B4-BE49-F238E27FC236}">
              <a16:creationId xmlns:a16="http://schemas.microsoft.com/office/drawing/2014/main" id="{75461227-B673-4582-9140-FB746496AFCC}"/>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36" name="直線コネクタ 635">
          <a:extLst>
            <a:ext uri="{FF2B5EF4-FFF2-40B4-BE49-F238E27FC236}">
              <a16:creationId xmlns:a16="http://schemas.microsoft.com/office/drawing/2014/main" id="{A68CE52F-D2F9-4BBC-952B-2A391D787548}"/>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37" name="テキスト ボックス 636">
          <a:extLst>
            <a:ext uri="{FF2B5EF4-FFF2-40B4-BE49-F238E27FC236}">
              <a16:creationId xmlns:a16="http://schemas.microsoft.com/office/drawing/2014/main" id="{B685F7B9-05A5-4ACC-9C18-2AC0B905994E}"/>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38" name="直線コネクタ 637">
          <a:extLst>
            <a:ext uri="{FF2B5EF4-FFF2-40B4-BE49-F238E27FC236}">
              <a16:creationId xmlns:a16="http://schemas.microsoft.com/office/drawing/2014/main" id="{277FCAA0-85C9-4C32-A888-04E48B6DDAB8}"/>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39" name="テキスト ボックス 638">
          <a:extLst>
            <a:ext uri="{FF2B5EF4-FFF2-40B4-BE49-F238E27FC236}">
              <a16:creationId xmlns:a16="http://schemas.microsoft.com/office/drawing/2014/main" id="{13BEE6AF-4C35-4575-80A9-AAD303572EF2}"/>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40" name="【児童館】&#10;一人当たり面積グラフ枠">
          <a:extLst>
            <a:ext uri="{FF2B5EF4-FFF2-40B4-BE49-F238E27FC236}">
              <a16:creationId xmlns:a16="http://schemas.microsoft.com/office/drawing/2014/main" id="{207682BE-B6B1-4CDD-B762-3F0E65147D5F}"/>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5443</xdr:rowOff>
    </xdr:from>
    <xdr:to>
      <xdr:col>116</xdr:col>
      <xdr:colOff>62864</xdr:colOff>
      <xdr:row>87</xdr:row>
      <xdr:rowOff>46264</xdr:rowOff>
    </xdr:to>
    <xdr:cxnSp macro="">
      <xdr:nvCxnSpPr>
        <xdr:cNvPr id="641" name="直線コネクタ 640">
          <a:extLst>
            <a:ext uri="{FF2B5EF4-FFF2-40B4-BE49-F238E27FC236}">
              <a16:creationId xmlns:a16="http://schemas.microsoft.com/office/drawing/2014/main" id="{3724F589-6F8B-4EB2-838E-3F570071584E}"/>
            </a:ext>
          </a:extLst>
        </xdr:cNvPr>
        <xdr:cNvCxnSpPr/>
      </xdr:nvCxnSpPr>
      <xdr:spPr>
        <a:xfrm flipV="1">
          <a:off x="22160864" y="13378543"/>
          <a:ext cx="0" cy="158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87</xdr:row>
      <xdr:rowOff>50091</xdr:rowOff>
    </xdr:from>
    <xdr:ext cx="469744" cy="259045"/>
    <xdr:sp macro="" textlink="">
      <xdr:nvSpPr>
        <xdr:cNvPr id="642" name="【児童館】&#10;一人当たり面積最小値テキスト">
          <a:extLst>
            <a:ext uri="{FF2B5EF4-FFF2-40B4-BE49-F238E27FC236}">
              <a16:creationId xmlns:a16="http://schemas.microsoft.com/office/drawing/2014/main" id="{1E94B6F1-CD41-4430-8465-13B8AFB387DC}"/>
            </a:ext>
          </a:extLst>
        </xdr:cNvPr>
        <xdr:cNvSpPr txBox="1"/>
      </xdr:nvSpPr>
      <xdr:spPr>
        <a:xfrm>
          <a:off x="22199600" y="14966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87</xdr:row>
      <xdr:rowOff>46264</xdr:rowOff>
    </xdr:from>
    <xdr:to>
      <xdr:col>116</xdr:col>
      <xdr:colOff>152400</xdr:colOff>
      <xdr:row>87</xdr:row>
      <xdr:rowOff>46264</xdr:rowOff>
    </xdr:to>
    <xdr:cxnSp macro="">
      <xdr:nvCxnSpPr>
        <xdr:cNvPr id="643" name="直線コネクタ 642">
          <a:extLst>
            <a:ext uri="{FF2B5EF4-FFF2-40B4-BE49-F238E27FC236}">
              <a16:creationId xmlns:a16="http://schemas.microsoft.com/office/drawing/2014/main" id="{505C9FDA-2F7E-4C58-8B3F-E7C80241F9C1}"/>
            </a:ext>
          </a:extLst>
        </xdr:cNvPr>
        <xdr:cNvCxnSpPr/>
      </xdr:nvCxnSpPr>
      <xdr:spPr>
        <a:xfrm>
          <a:off x="22072600" y="14962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123570</xdr:rowOff>
    </xdr:from>
    <xdr:ext cx="469744" cy="259045"/>
    <xdr:sp macro="" textlink="">
      <xdr:nvSpPr>
        <xdr:cNvPr id="644" name="【児童館】&#10;一人当たり面積最大値テキスト">
          <a:extLst>
            <a:ext uri="{FF2B5EF4-FFF2-40B4-BE49-F238E27FC236}">
              <a16:creationId xmlns:a16="http://schemas.microsoft.com/office/drawing/2014/main" id="{59E77EE4-4219-4B47-8225-308EB73934B1}"/>
            </a:ext>
          </a:extLst>
        </xdr:cNvPr>
        <xdr:cNvSpPr txBox="1"/>
      </xdr:nvSpPr>
      <xdr:spPr>
        <a:xfrm>
          <a:off x="22199600" y="1315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5443</xdr:rowOff>
    </xdr:from>
    <xdr:to>
      <xdr:col>116</xdr:col>
      <xdr:colOff>152400</xdr:colOff>
      <xdr:row>78</xdr:row>
      <xdr:rowOff>5443</xdr:rowOff>
    </xdr:to>
    <xdr:cxnSp macro="">
      <xdr:nvCxnSpPr>
        <xdr:cNvPr id="645" name="直線コネクタ 644">
          <a:extLst>
            <a:ext uri="{FF2B5EF4-FFF2-40B4-BE49-F238E27FC236}">
              <a16:creationId xmlns:a16="http://schemas.microsoft.com/office/drawing/2014/main" id="{4C38B156-DCAA-4944-97AF-AB58BF4314BB}"/>
            </a:ext>
          </a:extLst>
        </xdr:cNvPr>
        <xdr:cNvCxnSpPr/>
      </xdr:nvCxnSpPr>
      <xdr:spPr>
        <a:xfrm>
          <a:off x="22072600" y="1337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55534</xdr:rowOff>
    </xdr:from>
    <xdr:ext cx="469744" cy="259045"/>
    <xdr:sp macro="" textlink="">
      <xdr:nvSpPr>
        <xdr:cNvPr id="646" name="【児童館】&#10;一人当たり面積平均値テキスト">
          <a:extLst>
            <a:ext uri="{FF2B5EF4-FFF2-40B4-BE49-F238E27FC236}">
              <a16:creationId xmlns:a16="http://schemas.microsoft.com/office/drawing/2014/main" id="{7D723832-17AF-4992-9943-E3503A01395E}"/>
            </a:ext>
          </a:extLst>
        </xdr:cNvPr>
        <xdr:cNvSpPr txBox="1"/>
      </xdr:nvSpPr>
      <xdr:spPr>
        <a:xfrm>
          <a:off x="22199600" y="142858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77107</xdr:rowOff>
    </xdr:from>
    <xdr:to>
      <xdr:col>116</xdr:col>
      <xdr:colOff>114300</xdr:colOff>
      <xdr:row>84</xdr:row>
      <xdr:rowOff>7257</xdr:rowOff>
    </xdr:to>
    <xdr:sp macro="" textlink="">
      <xdr:nvSpPr>
        <xdr:cNvPr id="647" name="フローチャート: 判断 646">
          <a:extLst>
            <a:ext uri="{FF2B5EF4-FFF2-40B4-BE49-F238E27FC236}">
              <a16:creationId xmlns:a16="http://schemas.microsoft.com/office/drawing/2014/main" id="{A23A6915-D344-46C7-8304-C37DC05AD320}"/>
            </a:ext>
          </a:extLst>
        </xdr:cNvPr>
        <xdr:cNvSpPr/>
      </xdr:nvSpPr>
      <xdr:spPr>
        <a:xfrm>
          <a:off x="221107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126093</xdr:rowOff>
    </xdr:from>
    <xdr:to>
      <xdr:col>112</xdr:col>
      <xdr:colOff>38100</xdr:colOff>
      <xdr:row>84</xdr:row>
      <xdr:rowOff>56243</xdr:rowOff>
    </xdr:to>
    <xdr:sp macro="" textlink="">
      <xdr:nvSpPr>
        <xdr:cNvPr id="648" name="フローチャート: 判断 647">
          <a:extLst>
            <a:ext uri="{FF2B5EF4-FFF2-40B4-BE49-F238E27FC236}">
              <a16:creationId xmlns:a16="http://schemas.microsoft.com/office/drawing/2014/main" id="{A5E0D5F5-4F1B-4EFA-BE57-DBD7111502A9}"/>
            </a:ext>
          </a:extLst>
        </xdr:cNvPr>
        <xdr:cNvSpPr/>
      </xdr:nvSpPr>
      <xdr:spPr>
        <a:xfrm>
          <a:off x="21272500" y="1435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36286</xdr:rowOff>
    </xdr:from>
    <xdr:to>
      <xdr:col>107</xdr:col>
      <xdr:colOff>101600</xdr:colOff>
      <xdr:row>84</xdr:row>
      <xdr:rowOff>137886</xdr:rowOff>
    </xdr:to>
    <xdr:sp macro="" textlink="">
      <xdr:nvSpPr>
        <xdr:cNvPr id="649" name="フローチャート: 判断 648">
          <a:extLst>
            <a:ext uri="{FF2B5EF4-FFF2-40B4-BE49-F238E27FC236}">
              <a16:creationId xmlns:a16="http://schemas.microsoft.com/office/drawing/2014/main" id="{EB9EA9DA-B3CB-4879-9F30-B73A74BFC791}"/>
            </a:ext>
          </a:extLst>
        </xdr:cNvPr>
        <xdr:cNvSpPr/>
      </xdr:nvSpPr>
      <xdr:spPr>
        <a:xfrm>
          <a:off x="20383500" y="1443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85271</xdr:rowOff>
    </xdr:from>
    <xdr:to>
      <xdr:col>102</xdr:col>
      <xdr:colOff>165100</xdr:colOff>
      <xdr:row>85</xdr:row>
      <xdr:rowOff>15421</xdr:rowOff>
    </xdr:to>
    <xdr:sp macro="" textlink="">
      <xdr:nvSpPr>
        <xdr:cNvPr id="650" name="フローチャート: 判断 649">
          <a:extLst>
            <a:ext uri="{FF2B5EF4-FFF2-40B4-BE49-F238E27FC236}">
              <a16:creationId xmlns:a16="http://schemas.microsoft.com/office/drawing/2014/main" id="{275734A0-5884-4721-8071-C1D467532855}"/>
            </a:ext>
          </a:extLst>
        </xdr:cNvPr>
        <xdr:cNvSpPr/>
      </xdr:nvSpPr>
      <xdr:spPr>
        <a:xfrm>
          <a:off x="19494500" y="1448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3629</xdr:rowOff>
    </xdr:from>
    <xdr:to>
      <xdr:col>98</xdr:col>
      <xdr:colOff>38100</xdr:colOff>
      <xdr:row>84</xdr:row>
      <xdr:rowOff>105229</xdr:rowOff>
    </xdr:to>
    <xdr:sp macro="" textlink="">
      <xdr:nvSpPr>
        <xdr:cNvPr id="651" name="フローチャート: 判断 650">
          <a:extLst>
            <a:ext uri="{FF2B5EF4-FFF2-40B4-BE49-F238E27FC236}">
              <a16:creationId xmlns:a16="http://schemas.microsoft.com/office/drawing/2014/main" id="{389E50BE-9AB0-4FD2-AD3F-524F2496A9CB}"/>
            </a:ext>
          </a:extLst>
        </xdr:cNvPr>
        <xdr:cNvSpPr/>
      </xdr:nvSpPr>
      <xdr:spPr>
        <a:xfrm>
          <a:off x="18605500" y="1440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52" name="テキスト ボックス 651">
          <a:extLst>
            <a:ext uri="{FF2B5EF4-FFF2-40B4-BE49-F238E27FC236}">
              <a16:creationId xmlns:a16="http://schemas.microsoft.com/office/drawing/2014/main" id="{E3531C3A-CC15-478F-BCCB-43DBC8AA0264}"/>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53" name="テキスト ボックス 652">
          <a:extLst>
            <a:ext uri="{FF2B5EF4-FFF2-40B4-BE49-F238E27FC236}">
              <a16:creationId xmlns:a16="http://schemas.microsoft.com/office/drawing/2014/main" id="{C48D83F9-5C60-4475-B99B-4B038877E98F}"/>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54" name="テキスト ボックス 653">
          <a:extLst>
            <a:ext uri="{FF2B5EF4-FFF2-40B4-BE49-F238E27FC236}">
              <a16:creationId xmlns:a16="http://schemas.microsoft.com/office/drawing/2014/main" id="{BA136997-DB16-4DC0-8C0E-1E57EB2312DF}"/>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55" name="テキスト ボックス 654">
          <a:extLst>
            <a:ext uri="{FF2B5EF4-FFF2-40B4-BE49-F238E27FC236}">
              <a16:creationId xmlns:a16="http://schemas.microsoft.com/office/drawing/2014/main" id="{F4E70C15-98E3-4602-8F50-EA06912FB2F3}"/>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614502EB-D884-499B-ABF3-36EBC5BD15F5}"/>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19957</xdr:rowOff>
    </xdr:from>
    <xdr:to>
      <xdr:col>112</xdr:col>
      <xdr:colOff>38100</xdr:colOff>
      <xdr:row>86</xdr:row>
      <xdr:rowOff>121557</xdr:rowOff>
    </xdr:to>
    <xdr:sp macro="" textlink="">
      <xdr:nvSpPr>
        <xdr:cNvPr id="657" name="楕円 656">
          <a:extLst>
            <a:ext uri="{FF2B5EF4-FFF2-40B4-BE49-F238E27FC236}">
              <a16:creationId xmlns:a16="http://schemas.microsoft.com/office/drawing/2014/main" id="{AEFBBFD3-E949-43CB-B1D3-79DEA9CBCF47}"/>
            </a:ext>
          </a:extLst>
        </xdr:cNvPr>
        <xdr:cNvSpPr/>
      </xdr:nvSpPr>
      <xdr:spPr>
        <a:xfrm>
          <a:off x="21272500" y="1476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19957</xdr:rowOff>
    </xdr:from>
    <xdr:to>
      <xdr:col>107</xdr:col>
      <xdr:colOff>101600</xdr:colOff>
      <xdr:row>86</xdr:row>
      <xdr:rowOff>121557</xdr:rowOff>
    </xdr:to>
    <xdr:sp macro="" textlink="">
      <xdr:nvSpPr>
        <xdr:cNvPr id="658" name="楕円 657">
          <a:extLst>
            <a:ext uri="{FF2B5EF4-FFF2-40B4-BE49-F238E27FC236}">
              <a16:creationId xmlns:a16="http://schemas.microsoft.com/office/drawing/2014/main" id="{056B65BC-82CB-4593-9FC8-86C34B2CAD21}"/>
            </a:ext>
          </a:extLst>
        </xdr:cNvPr>
        <xdr:cNvSpPr/>
      </xdr:nvSpPr>
      <xdr:spPr>
        <a:xfrm>
          <a:off x="20383500" y="1476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70757</xdr:rowOff>
    </xdr:from>
    <xdr:to>
      <xdr:col>111</xdr:col>
      <xdr:colOff>177800</xdr:colOff>
      <xdr:row>86</xdr:row>
      <xdr:rowOff>70757</xdr:rowOff>
    </xdr:to>
    <xdr:cxnSp macro="">
      <xdr:nvCxnSpPr>
        <xdr:cNvPr id="659" name="直線コネクタ 658">
          <a:extLst>
            <a:ext uri="{FF2B5EF4-FFF2-40B4-BE49-F238E27FC236}">
              <a16:creationId xmlns:a16="http://schemas.microsoft.com/office/drawing/2014/main" id="{409FF249-9BFC-4C46-ABE7-7207A04FAE6A}"/>
            </a:ext>
          </a:extLst>
        </xdr:cNvPr>
        <xdr:cNvCxnSpPr/>
      </xdr:nvCxnSpPr>
      <xdr:spPr>
        <a:xfrm>
          <a:off x="20434300" y="148154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36286</xdr:rowOff>
    </xdr:from>
    <xdr:to>
      <xdr:col>102</xdr:col>
      <xdr:colOff>165100</xdr:colOff>
      <xdr:row>86</xdr:row>
      <xdr:rowOff>137886</xdr:rowOff>
    </xdr:to>
    <xdr:sp macro="" textlink="">
      <xdr:nvSpPr>
        <xdr:cNvPr id="660" name="楕円 659">
          <a:extLst>
            <a:ext uri="{FF2B5EF4-FFF2-40B4-BE49-F238E27FC236}">
              <a16:creationId xmlns:a16="http://schemas.microsoft.com/office/drawing/2014/main" id="{639BA40E-71BC-476D-B944-6F1528372E46}"/>
            </a:ext>
          </a:extLst>
        </xdr:cNvPr>
        <xdr:cNvSpPr/>
      </xdr:nvSpPr>
      <xdr:spPr>
        <a:xfrm>
          <a:off x="19494500" y="1478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70757</xdr:rowOff>
    </xdr:from>
    <xdr:to>
      <xdr:col>107</xdr:col>
      <xdr:colOff>50800</xdr:colOff>
      <xdr:row>86</xdr:row>
      <xdr:rowOff>87086</xdr:rowOff>
    </xdr:to>
    <xdr:cxnSp macro="">
      <xdr:nvCxnSpPr>
        <xdr:cNvPr id="661" name="直線コネクタ 660">
          <a:extLst>
            <a:ext uri="{FF2B5EF4-FFF2-40B4-BE49-F238E27FC236}">
              <a16:creationId xmlns:a16="http://schemas.microsoft.com/office/drawing/2014/main" id="{7AE8E5B7-5784-498E-AB07-45A46EC4A925}"/>
            </a:ext>
          </a:extLst>
        </xdr:cNvPr>
        <xdr:cNvCxnSpPr/>
      </xdr:nvCxnSpPr>
      <xdr:spPr>
        <a:xfrm flipV="1">
          <a:off x="19545300" y="14815457"/>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72770</xdr:rowOff>
    </xdr:from>
    <xdr:ext cx="469744" cy="259045"/>
    <xdr:sp macro="" textlink="">
      <xdr:nvSpPr>
        <xdr:cNvPr id="662" name="n_1aveValue【児童館】&#10;一人当たり面積">
          <a:extLst>
            <a:ext uri="{FF2B5EF4-FFF2-40B4-BE49-F238E27FC236}">
              <a16:creationId xmlns:a16="http://schemas.microsoft.com/office/drawing/2014/main" id="{70C0691F-54CB-4BA3-ACA1-14C50EB1307C}"/>
            </a:ext>
          </a:extLst>
        </xdr:cNvPr>
        <xdr:cNvSpPr txBox="1"/>
      </xdr:nvSpPr>
      <xdr:spPr>
        <a:xfrm>
          <a:off x="21075727" y="1413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154413</xdr:rowOff>
    </xdr:from>
    <xdr:ext cx="469744" cy="259045"/>
    <xdr:sp macro="" textlink="">
      <xdr:nvSpPr>
        <xdr:cNvPr id="663" name="n_2aveValue【児童館】&#10;一人当たり面積">
          <a:extLst>
            <a:ext uri="{FF2B5EF4-FFF2-40B4-BE49-F238E27FC236}">
              <a16:creationId xmlns:a16="http://schemas.microsoft.com/office/drawing/2014/main" id="{AAED1C62-D133-4183-A140-50C15F4CC39E}"/>
            </a:ext>
          </a:extLst>
        </xdr:cNvPr>
        <xdr:cNvSpPr txBox="1"/>
      </xdr:nvSpPr>
      <xdr:spPr>
        <a:xfrm>
          <a:off x="20199427" y="14213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31948</xdr:rowOff>
    </xdr:from>
    <xdr:ext cx="469744" cy="259045"/>
    <xdr:sp macro="" textlink="">
      <xdr:nvSpPr>
        <xdr:cNvPr id="664" name="n_3aveValue【児童館】&#10;一人当たり面積">
          <a:extLst>
            <a:ext uri="{FF2B5EF4-FFF2-40B4-BE49-F238E27FC236}">
              <a16:creationId xmlns:a16="http://schemas.microsoft.com/office/drawing/2014/main" id="{DA6D4883-B58E-47E2-AFD8-6FC55AFBBFBC}"/>
            </a:ext>
          </a:extLst>
        </xdr:cNvPr>
        <xdr:cNvSpPr txBox="1"/>
      </xdr:nvSpPr>
      <xdr:spPr>
        <a:xfrm>
          <a:off x="19310427" y="14262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121756</xdr:rowOff>
    </xdr:from>
    <xdr:ext cx="469744" cy="259045"/>
    <xdr:sp macro="" textlink="">
      <xdr:nvSpPr>
        <xdr:cNvPr id="665" name="n_4aveValue【児童館】&#10;一人当たり面積">
          <a:extLst>
            <a:ext uri="{FF2B5EF4-FFF2-40B4-BE49-F238E27FC236}">
              <a16:creationId xmlns:a16="http://schemas.microsoft.com/office/drawing/2014/main" id="{AF1CB76A-C87D-44D7-A1DF-B264CCB8B88B}"/>
            </a:ext>
          </a:extLst>
        </xdr:cNvPr>
        <xdr:cNvSpPr txBox="1"/>
      </xdr:nvSpPr>
      <xdr:spPr>
        <a:xfrm>
          <a:off x="18421427" y="1418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112684</xdr:rowOff>
    </xdr:from>
    <xdr:ext cx="469744" cy="259045"/>
    <xdr:sp macro="" textlink="">
      <xdr:nvSpPr>
        <xdr:cNvPr id="666" name="n_1mainValue【児童館】&#10;一人当たり面積">
          <a:extLst>
            <a:ext uri="{FF2B5EF4-FFF2-40B4-BE49-F238E27FC236}">
              <a16:creationId xmlns:a16="http://schemas.microsoft.com/office/drawing/2014/main" id="{A3B18165-C6AE-4A07-9396-E1687DC409AD}"/>
            </a:ext>
          </a:extLst>
        </xdr:cNvPr>
        <xdr:cNvSpPr txBox="1"/>
      </xdr:nvSpPr>
      <xdr:spPr>
        <a:xfrm>
          <a:off x="21075727" y="14857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112684</xdr:rowOff>
    </xdr:from>
    <xdr:ext cx="469744" cy="259045"/>
    <xdr:sp macro="" textlink="">
      <xdr:nvSpPr>
        <xdr:cNvPr id="667" name="n_2mainValue【児童館】&#10;一人当たり面積">
          <a:extLst>
            <a:ext uri="{FF2B5EF4-FFF2-40B4-BE49-F238E27FC236}">
              <a16:creationId xmlns:a16="http://schemas.microsoft.com/office/drawing/2014/main" id="{62BD68DC-299C-4A45-B658-8F3E3F584F20}"/>
            </a:ext>
          </a:extLst>
        </xdr:cNvPr>
        <xdr:cNvSpPr txBox="1"/>
      </xdr:nvSpPr>
      <xdr:spPr>
        <a:xfrm>
          <a:off x="20199427" y="14857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129013</xdr:rowOff>
    </xdr:from>
    <xdr:ext cx="469744" cy="259045"/>
    <xdr:sp macro="" textlink="">
      <xdr:nvSpPr>
        <xdr:cNvPr id="668" name="n_3mainValue【児童館】&#10;一人当たり面積">
          <a:extLst>
            <a:ext uri="{FF2B5EF4-FFF2-40B4-BE49-F238E27FC236}">
              <a16:creationId xmlns:a16="http://schemas.microsoft.com/office/drawing/2014/main" id="{382C2D5D-5665-4662-AF4F-57FB90D156FB}"/>
            </a:ext>
          </a:extLst>
        </xdr:cNvPr>
        <xdr:cNvSpPr txBox="1"/>
      </xdr:nvSpPr>
      <xdr:spPr>
        <a:xfrm>
          <a:off x="19310427" y="1487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69" name="正方形/長方形 668">
          <a:extLst>
            <a:ext uri="{FF2B5EF4-FFF2-40B4-BE49-F238E27FC236}">
              <a16:creationId xmlns:a16="http://schemas.microsoft.com/office/drawing/2014/main" id="{00319BEE-BC07-4746-8DB0-62587A7FB6A6}"/>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70" name="正方形/長方形 669">
          <a:extLst>
            <a:ext uri="{FF2B5EF4-FFF2-40B4-BE49-F238E27FC236}">
              <a16:creationId xmlns:a16="http://schemas.microsoft.com/office/drawing/2014/main" id="{4D24C518-CD75-4898-930B-011B41E3D198}"/>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71" name="正方形/長方形 670">
          <a:extLst>
            <a:ext uri="{FF2B5EF4-FFF2-40B4-BE49-F238E27FC236}">
              <a16:creationId xmlns:a16="http://schemas.microsoft.com/office/drawing/2014/main" id="{5E786A1C-99EF-4509-8619-264F1529DC8E}"/>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72" name="正方形/長方形 671">
          <a:extLst>
            <a:ext uri="{FF2B5EF4-FFF2-40B4-BE49-F238E27FC236}">
              <a16:creationId xmlns:a16="http://schemas.microsoft.com/office/drawing/2014/main" id="{690951CE-05FA-43B9-B0D2-473FAA769E6B}"/>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73" name="正方形/長方形 672">
          <a:extLst>
            <a:ext uri="{FF2B5EF4-FFF2-40B4-BE49-F238E27FC236}">
              <a16:creationId xmlns:a16="http://schemas.microsoft.com/office/drawing/2014/main" id="{32EB0EEB-9AC1-4631-A8B6-A9AD3D1968E7}"/>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74" name="正方形/長方形 673">
          <a:extLst>
            <a:ext uri="{FF2B5EF4-FFF2-40B4-BE49-F238E27FC236}">
              <a16:creationId xmlns:a16="http://schemas.microsoft.com/office/drawing/2014/main" id="{00545B3E-A3DB-45D9-A228-940F61E72DE7}"/>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75" name="正方形/長方形 674">
          <a:extLst>
            <a:ext uri="{FF2B5EF4-FFF2-40B4-BE49-F238E27FC236}">
              <a16:creationId xmlns:a16="http://schemas.microsoft.com/office/drawing/2014/main" id="{AEA34F85-4C6C-447B-81D1-5A77092F96ED}"/>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76" name="正方形/長方形 675">
          <a:extLst>
            <a:ext uri="{FF2B5EF4-FFF2-40B4-BE49-F238E27FC236}">
              <a16:creationId xmlns:a16="http://schemas.microsoft.com/office/drawing/2014/main" id="{06FE099A-2C60-4C2B-BFFF-49CE6A26489C}"/>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77" name="テキスト ボックス 676">
          <a:extLst>
            <a:ext uri="{FF2B5EF4-FFF2-40B4-BE49-F238E27FC236}">
              <a16:creationId xmlns:a16="http://schemas.microsoft.com/office/drawing/2014/main" id="{1E6ECCC4-FC58-470A-BC75-FCDECC143E8B}"/>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78" name="直線コネクタ 677">
          <a:extLst>
            <a:ext uri="{FF2B5EF4-FFF2-40B4-BE49-F238E27FC236}">
              <a16:creationId xmlns:a16="http://schemas.microsoft.com/office/drawing/2014/main" id="{460462F0-87B8-48BE-9D3F-C23E0EAE9293}"/>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79" name="テキスト ボックス 678">
          <a:extLst>
            <a:ext uri="{FF2B5EF4-FFF2-40B4-BE49-F238E27FC236}">
              <a16:creationId xmlns:a16="http://schemas.microsoft.com/office/drawing/2014/main" id="{37C0D2FF-7DF9-4A0A-8A7C-F771100F3358}"/>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80" name="直線コネクタ 679">
          <a:extLst>
            <a:ext uri="{FF2B5EF4-FFF2-40B4-BE49-F238E27FC236}">
              <a16:creationId xmlns:a16="http://schemas.microsoft.com/office/drawing/2014/main" id="{350B8649-3421-4895-87B3-C0B9203CFE7C}"/>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81" name="テキスト ボックス 680">
          <a:extLst>
            <a:ext uri="{FF2B5EF4-FFF2-40B4-BE49-F238E27FC236}">
              <a16:creationId xmlns:a16="http://schemas.microsoft.com/office/drawing/2014/main" id="{10B3333F-4A1C-4397-8569-B4D44397EFE1}"/>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82" name="直線コネクタ 681">
          <a:extLst>
            <a:ext uri="{FF2B5EF4-FFF2-40B4-BE49-F238E27FC236}">
              <a16:creationId xmlns:a16="http://schemas.microsoft.com/office/drawing/2014/main" id="{18BAF01C-9170-4085-97A1-9B6A10F4621A}"/>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83" name="テキスト ボックス 682">
          <a:extLst>
            <a:ext uri="{FF2B5EF4-FFF2-40B4-BE49-F238E27FC236}">
              <a16:creationId xmlns:a16="http://schemas.microsoft.com/office/drawing/2014/main" id="{5BAB7EC3-92F1-4D3F-B19D-AAC298F03E96}"/>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84" name="直線コネクタ 683">
          <a:extLst>
            <a:ext uri="{FF2B5EF4-FFF2-40B4-BE49-F238E27FC236}">
              <a16:creationId xmlns:a16="http://schemas.microsoft.com/office/drawing/2014/main" id="{CF89AFC1-B84C-4A70-81CE-0F1F43363B2B}"/>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85" name="テキスト ボックス 684">
          <a:extLst>
            <a:ext uri="{FF2B5EF4-FFF2-40B4-BE49-F238E27FC236}">
              <a16:creationId xmlns:a16="http://schemas.microsoft.com/office/drawing/2014/main" id="{C9DE1DFD-E0FE-4B9C-8EC1-5AD6EBB59677}"/>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86" name="直線コネクタ 685">
          <a:extLst>
            <a:ext uri="{FF2B5EF4-FFF2-40B4-BE49-F238E27FC236}">
              <a16:creationId xmlns:a16="http://schemas.microsoft.com/office/drawing/2014/main" id="{F06EBC1D-EDF2-4EC7-917F-B92945F7EDF6}"/>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87" name="テキスト ボックス 686">
          <a:extLst>
            <a:ext uri="{FF2B5EF4-FFF2-40B4-BE49-F238E27FC236}">
              <a16:creationId xmlns:a16="http://schemas.microsoft.com/office/drawing/2014/main" id="{C7ECB6CC-8F45-44E9-AB8F-7E472705CA51}"/>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88" name="直線コネクタ 687">
          <a:extLst>
            <a:ext uri="{FF2B5EF4-FFF2-40B4-BE49-F238E27FC236}">
              <a16:creationId xmlns:a16="http://schemas.microsoft.com/office/drawing/2014/main" id="{474E3AF8-8A38-4A62-A3D6-8FAE0404FA6B}"/>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89" name="テキスト ボックス 688">
          <a:extLst>
            <a:ext uri="{FF2B5EF4-FFF2-40B4-BE49-F238E27FC236}">
              <a16:creationId xmlns:a16="http://schemas.microsoft.com/office/drawing/2014/main" id="{9C967CAE-0A55-452C-8780-27D4F77AD778}"/>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90" name="直線コネクタ 689">
          <a:extLst>
            <a:ext uri="{FF2B5EF4-FFF2-40B4-BE49-F238E27FC236}">
              <a16:creationId xmlns:a16="http://schemas.microsoft.com/office/drawing/2014/main" id="{DE5B4930-4076-49F4-995D-6949836B673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91" name="テキスト ボックス 690">
          <a:extLst>
            <a:ext uri="{FF2B5EF4-FFF2-40B4-BE49-F238E27FC236}">
              <a16:creationId xmlns:a16="http://schemas.microsoft.com/office/drawing/2014/main" id="{5E2C5A7B-A974-4768-B933-069EE589C772}"/>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92" name="【公民館】&#10;有形固定資産減価償却率グラフ枠">
          <a:extLst>
            <a:ext uri="{FF2B5EF4-FFF2-40B4-BE49-F238E27FC236}">
              <a16:creationId xmlns:a16="http://schemas.microsoft.com/office/drawing/2014/main" id="{05932703-9D59-4165-90B1-68FEA3240E5D}"/>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99061</xdr:rowOff>
    </xdr:from>
    <xdr:to>
      <xdr:col>85</xdr:col>
      <xdr:colOff>126364</xdr:colOff>
      <xdr:row>108</xdr:row>
      <xdr:rowOff>152400</xdr:rowOff>
    </xdr:to>
    <xdr:cxnSp macro="">
      <xdr:nvCxnSpPr>
        <xdr:cNvPr id="693" name="直線コネクタ 692">
          <a:extLst>
            <a:ext uri="{FF2B5EF4-FFF2-40B4-BE49-F238E27FC236}">
              <a16:creationId xmlns:a16="http://schemas.microsoft.com/office/drawing/2014/main" id="{48D25B2A-D6CE-4240-8486-636198156C89}"/>
            </a:ext>
          </a:extLst>
        </xdr:cNvPr>
        <xdr:cNvCxnSpPr/>
      </xdr:nvCxnSpPr>
      <xdr:spPr>
        <a:xfrm flipV="1">
          <a:off x="16318864" y="17072611"/>
          <a:ext cx="0" cy="1596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94" name="【公民館】&#10;有形固定資産減価償却率最小値テキスト">
          <a:extLst>
            <a:ext uri="{FF2B5EF4-FFF2-40B4-BE49-F238E27FC236}">
              <a16:creationId xmlns:a16="http://schemas.microsoft.com/office/drawing/2014/main" id="{24C22D30-9EFC-4AEE-B9DB-14177EC9F3A3}"/>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95" name="直線コネクタ 694">
          <a:extLst>
            <a:ext uri="{FF2B5EF4-FFF2-40B4-BE49-F238E27FC236}">
              <a16:creationId xmlns:a16="http://schemas.microsoft.com/office/drawing/2014/main" id="{D023B06C-1E34-40C6-9D1B-2C3D4D1C3599}"/>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45738</xdr:rowOff>
    </xdr:from>
    <xdr:ext cx="405111" cy="259045"/>
    <xdr:sp macro="" textlink="">
      <xdr:nvSpPr>
        <xdr:cNvPr id="696" name="【公民館】&#10;有形固定資産減価償却率最大値テキスト">
          <a:extLst>
            <a:ext uri="{FF2B5EF4-FFF2-40B4-BE49-F238E27FC236}">
              <a16:creationId xmlns:a16="http://schemas.microsoft.com/office/drawing/2014/main" id="{49FAB6E3-7DF4-4C4B-9DAC-99CE180E5535}"/>
            </a:ext>
          </a:extLst>
        </xdr:cNvPr>
        <xdr:cNvSpPr txBox="1"/>
      </xdr:nvSpPr>
      <xdr:spPr>
        <a:xfrm>
          <a:off x="16357600" y="16847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99061</xdr:rowOff>
    </xdr:from>
    <xdr:to>
      <xdr:col>86</xdr:col>
      <xdr:colOff>25400</xdr:colOff>
      <xdr:row>99</xdr:row>
      <xdr:rowOff>99061</xdr:rowOff>
    </xdr:to>
    <xdr:cxnSp macro="">
      <xdr:nvCxnSpPr>
        <xdr:cNvPr id="697" name="直線コネクタ 696">
          <a:extLst>
            <a:ext uri="{FF2B5EF4-FFF2-40B4-BE49-F238E27FC236}">
              <a16:creationId xmlns:a16="http://schemas.microsoft.com/office/drawing/2014/main" id="{04773AE8-4AF6-448D-B238-2499282E4A5F}"/>
            </a:ext>
          </a:extLst>
        </xdr:cNvPr>
        <xdr:cNvCxnSpPr/>
      </xdr:nvCxnSpPr>
      <xdr:spPr>
        <a:xfrm>
          <a:off x="16230600" y="17072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160038</xdr:rowOff>
    </xdr:from>
    <xdr:ext cx="405111" cy="259045"/>
    <xdr:sp macro="" textlink="">
      <xdr:nvSpPr>
        <xdr:cNvPr id="698" name="【公民館】&#10;有形固定資産減価償却率平均値テキスト">
          <a:extLst>
            <a:ext uri="{FF2B5EF4-FFF2-40B4-BE49-F238E27FC236}">
              <a16:creationId xmlns:a16="http://schemas.microsoft.com/office/drawing/2014/main" id="{B784BFBB-0BB5-4FDA-A868-A034F45940EC}"/>
            </a:ext>
          </a:extLst>
        </xdr:cNvPr>
        <xdr:cNvSpPr txBox="1"/>
      </xdr:nvSpPr>
      <xdr:spPr>
        <a:xfrm>
          <a:off x="16357600" y="178193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10161</xdr:rowOff>
    </xdr:from>
    <xdr:to>
      <xdr:col>85</xdr:col>
      <xdr:colOff>177800</xdr:colOff>
      <xdr:row>104</xdr:row>
      <xdr:rowOff>111761</xdr:rowOff>
    </xdr:to>
    <xdr:sp macro="" textlink="">
      <xdr:nvSpPr>
        <xdr:cNvPr id="699" name="フローチャート: 判断 698">
          <a:extLst>
            <a:ext uri="{FF2B5EF4-FFF2-40B4-BE49-F238E27FC236}">
              <a16:creationId xmlns:a16="http://schemas.microsoft.com/office/drawing/2014/main" id="{33BD5185-73FF-4572-9634-CCA5008C3D32}"/>
            </a:ext>
          </a:extLst>
        </xdr:cNvPr>
        <xdr:cNvSpPr/>
      </xdr:nvSpPr>
      <xdr:spPr>
        <a:xfrm>
          <a:off x="16268700" y="1784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34925</xdr:rowOff>
    </xdr:from>
    <xdr:to>
      <xdr:col>81</xdr:col>
      <xdr:colOff>101600</xdr:colOff>
      <xdr:row>104</xdr:row>
      <xdr:rowOff>136525</xdr:rowOff>
    </xdr:to>
    <xdr:sp macro="" textlink="">
      <xdr:nvSpPr>
        <xdr:cNvPr id="700" name="フローチャート: 判断 699">
          <a:extLst>
            <a:ext uri="{FF2B5EF4-FFF2-40B4-BE49-F238E27FC236}">
              <a16:creationId xmlns:a16="http://schemas.microsoft.com/office/drawing/2014/main" id="{D2C3982B-A667-4AE1-950E-030F5E9DE577}"/>
            </a:ext>
          </a:extLst>
        </xdr:cNvPr>
        <xdr:cNvSpPr/>
      </xdr:nvSpPr>
      <xdr:spPr>
        <a:xfrm>
          <a:off x="15430500" y="1786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21589</xdr:rowOff>
    </xdr:from>
    <xdr:to>
      <xdr:col>76</xdr:col>
      <xdr:colOff>165100</xdr:colOff>
      <xdr:row>104</xdr:row>
      <xdr:rowOff>123189</xdr:rowOff>
    </xdr:to>
    <xdr:sp macro="" textlink="">
      <xdr:nvSpPr>
        <xdr:cNvPr id="701" name="フローチャート: 判断 700">
          <a:extLst>
            <a:ext uri="{FF2B5EF4-FFF2-40B4-BE49-F238E27FC236}">
              <a16:creationId xmlns:a16="http://schemas.microsoft.com/office/drawing/2014/main" id="{4C48CD3E-775E-4A4F-8877-AC48BFB78BCC}"/>
            </a:ext>
          </a:extLst>
        </xdr:cNvPr>
        <xdr:cNvSpPr/>
      </xdr:nvSpPr>
      <xdr:spPr>
        <a:xfrm>
          <a:off x="14541500" y="1785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19686</xdr:rowOff>
    </xdr:from>
    <xdr:to>
      <xdr:col>72</xdr:col>
      <xdr:colOff>38100</xdr:colOff>
      <xdr:row>104</xdr:row>
      <xdr:rowOff>121286</xdr:rowOff>
    </xdr:to>
    <xdr:sp macro="" textlink="">
      <xdr:nvSpPr>
        <xdr:cNvPr id="702" name="フローチャート: 判断 701">
          <a:extLst>
            <a:ext uri="{FF2B5EF4-FFF2-40B4-BE49-F238E27FC236}">
              <a16:creationId xmlns:a16="http://schemas.microsoft.com/office/drawing/2014/main" id="{C9CCD846-0078-4F19-8FDE-C538C0F72A66}"/>
            </a:ext>
          </a:extLst>
        </xdr:cNvPr>
        <xdr:cNvSpPr/>
      </xdr:nvSpPr>
      <xdr:spPr>
        <a:xfrm>
          <a:off x="13652500" y="1785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76836</xdr:rowOff>
    </xdr:from>
    <xdr:to>
      <xdr:col>67</xdr:col>
      <xdr:colOff>101600</xdr:colOff>
      <xdr:row>105</xdr:row>
      <xdr:rowOff>6986</xdr:rowOff>
    </xdr:to>
    <xdr:sp macro="" textlink="">
      <xdr:nvSpPr>
        <xdr:cNvPr id="703" name="フローチャート: 判断 702">
          <a:extLst>
            <a:ext uri="{FF2B5EF4-FFF2-40B4-BE49-F238E27FC236}">
              <a16:creationId xmlns:a16="http://schemas.microsoft.com/office/drawing/2014/main" id="{82F3643F-015D-4AA9-B8C2-13904ECDD78A}"/>
            </a:ext>
          </a:extLst>
        </xdr:cNvPr>
        <xdr:cNvSpPr/>
      </xdr:nvSpPr>
      <xdr:spPr>
        <a:xfrm>
          <a:off x="12763500" y="1790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04" name="テキスト ボックス 703">
          <a:extLst>
            <a:ext uri="{FF2B5EF4-FFF2-40B4-BE49-F238E27FC236}">
              <a16:creationId xmlns:a16="http://schemas.microsoft.com/office/drawing/2014/main" id="{9E74F6F3-744E-4BCD-8CAF-182FB7A21048}"/>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05" name="テキスト ボックス 704">
          <a:extLst>
            <a:ext uri="{FF2B5EF4-FFF2-40B4-BE49-F238E27FC236}">
              <a16:creationId xmlns:a16="http://schemas.microsoft.com/office/drawing/2014/main" id="{8D81C8BA-387A-49B5-AA13-88E94BE80B18}"/>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06" name="テキスト ボックス 705">
          <a:extLst>
            <a:ext uri="{FF2B5EF4-FFF2-40B4-BE49-F238E27FC236}">
              <a16:creationId xmlns:a16="http://schemas.microsoft.com/office/drawing/2014/main" id="{9441F1C2-E449-4F71-AC21-E74F20B5FCD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07" name="テキスト ボックス 706">
          <a:extLst>
            <a:ext uri="{FF2B5EF4-FFF2-40B4-BE49-F238E27FC236}">
              <a16:creationId xmlns:a16="http://schemas.microsoft.com/office/drawing/2014/main" id="{F00449B2-72EA-425C-B6D1-2684EE04F122}"/>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08" name="テキスト ボックス 707">
          <a:extLst>
            <a:ext uri="{FF2B5EF4-FFF2-40B4-BE49-F238E27FC236}">
              <a16:creationId xmlns:a16="http://schemas.microsoft.com/office/drawing/2014/main" id="{E0CE6949-CCD4-4DAD-95F0-D2A991013CDC}"/>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124461</xdr:rowOff>
    </xdr:from>
    <xdr:to>
      <xdr:col>81</xdr:col>
      <xdr:colOff>101600</xdr:colOff>
      <xdr:row>104</xdr:row>
      <xdr:rowOff>54611</xdr:rowOff>
    </xdr:to>
    <xdr:sp macro="" textlink="">
      <xdr:nvSpPr>
        <xdr:cNvPr id="709" name="楕円 708">
          <a:extLst>
            <a:ext uri="{FF2B5EF4-FFF2-40B4-BE49-F238E27FC236}">
              <a16:creationId xmlns:a16="http://schemas.microsoft.com/office/drawing/2014/main" id="{C8EEBCE4-7450-45FF-B967-F7473AB07C63}"/>
            </a:ext>
          </a:extLst>
        </xdr:cNvPr>
        <xdr:cNvSpPr/>
      </xdr:nvSpPr>
      <xdr:spPr>
        <a:xfrm>
          <a:off x="15430500" y="1778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76836</xdr:rowOff>
    </xdr:from>
    <xdr:to>
      <xdr:col>76</xdr:col>
      <xdr:colOff>165100</xdr:colOff>
      <xdr:row>104</xdr:row>
      <xdr:rowOff>6986</xdr:rowOff>
    </xdr:to>
    <xdr:sp macro="" textlink="">
      <xdr:nvSpPr>
        <xdr:cNvPr id="710" name="楕円 709">
          <a:extLst>
            <a:ext uri="{FF2B5EF4-FFF2-40B4-BE49-F238E27FC236}">
              <a16:creationId xmlns:a16="http://schemas.microsoft.com/office/drawing/2014/main" id="{EEAA9E2F-B5D9-4C70-BC69-BD1139DC9E35}"/>
            </a:ext>
          </a:extLst>
        </xdr:cNvPr>
        <xdr:cNvSpPr/>
      </xdr:nvSpPr>
      <xdr:spPr>
        <a:xfrm>
          <a:off x="14541500" y="1773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127636</xdr:rowOff>
    </xdr:from>
    <xdr:to>
      <xdr:col>81</xdr:col>
      <xdr:colOff>50800</xdr:colOff>
      <xdr:row>104</xdr:row>
      <xdr:rowOff>3811</xdr:rowOff>
    </xdr:to>
    <xdr:cxnSp macro="">
      <xdr:nvCxnSpPr>
        <xdr:cNvPr id="711" name="直線コネクタ 710">
          <a:extLst>
            <a:ext uri="{FF2B5EF4-FFF2-40B4-BE49-F238E27FC236}">
              <a16:creationId xmlns:a16="http://schemas.microsoft.com/office/drawing/2014/main" id="{695475D7-801C-49F2-9598-23151C7C8DB2}"/>
            </a:ext>
          </a:extLst>
        </xdr:cNvPr>
        <xdr:cNvCxnSpPr/>
      </xdr:nvCxnSpPr>
      <xdr:spPr>
        <a:xfrm>
          <a:off x="14592300" y="17786986"/>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636</xdr:rowOff>
    </xdr:from>
    <xdr:to>
      <xdr:col>72</xdr:col>
      <xdr:colOff>38100</xdr:colOff>
      <xdr:row>104</xdr:row>
      <xdr:rowOff>102236</xdr:rowOff>
    </xdr:to>
    <xdr:sp macro="" textlink="">
      <xdr:nvSpPr>
        <xdr:cNvPr id="712" name="楕円 711">
          <a:extLst>
            <a:ext uri="{FF2B5EF4-FFF2-40B4-BE49-F238E27FC236}">
              <a16:creationId xmlns:a16="http://schemas.microsoft.com/office/drawing/2014/main" id="{87A826DC-A79D-481B-B21E-FD2F27FE4705}"/>
            </a:ext>
          </a:extLst>
        </xdr:cNvPr>
        <xdr:cNvSpPr/>
      </xdr:nvSpPr>
      <xdr:spPr>
        <a:xfrm>
          <a:off x="13652500" y="1783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127636</xdr:rowOff>
    </xdr:from>
    <xdr:to>
      <xdr:col>76</xdr:col>
      <xdr:colOff>114300</xdr:colOff>
      <xdr:row>104</xdr:row>
      <xdr:rowOff>51436</xdr:rowOff>
    </xdr:to>
    <xdr:cxnSp macro="">
      <xdr:nvCxnSpPr>
        <xdr:cNvPr id="713" name="直線コネクタ 712">
          <a:extLst>
            <a:ext uri="{FF2B5EF4-FFF2-40B4-BE49-F238E27FC236}">
              <a16:creationId xmlns:a16="http://schemas.microsoft.com/office/drawing/2014/main" id="{DF1C7541-0F81-4443-A9A5-13A7CFEF6C50}"/>
            </a:ext>
          </a:extLst>
        </xdr:cNvPr>
        <xdr:cNvCxnSpPr/>
      </xdr:nvCxnSpPr>
      <xdr:spPr>
        <a:xfrm flipV="1">
          <a:off x="13703300" y="17786986"/>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127652</xdr:rowOff>
    </xdr:from>
    <xdr:ext cx="405111" cy="259045"/>
    <xdr:sp macro="" textlink="">
      <xdr:nvSpPr>
        <xdr:cNvPr id="714" name="n_1aveValue【公民館】&#10;有形固定資産減価償却率">
          <a:extLst>
            <a:ext uri="{FF2B5EF4-FFF2-40B4-BE49-F238E27FC236}">
              <a16:creationId xmlns:a16="http://schemas.microsoft.com/office/drawing/2014/main" id="{D938D463-5E06-4300-B273-B1DA613BFE7A}"/>
            </a:ext>
          </a:extLst>
        </xdr:cNvPr>
        <xdr:cNvSpPr txBox="1"/>
      </xdr:nvSpPr>
      <xdr:spPr>
        <a:xfrm>
          <a:off x="15266044" y="1795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114316</xdr:rowOff>
    </xdr:from>
    <xdr:ext cx="405111" cy="259045"/>
    <xdr:sp macro="" textlink="">
      <xdr:nvSpPr>
        <xdr:cNvPr id="715" name="n_2aveValue【公民館】&#10;有形固定資産減価償却率">
          <a:extLst>
            <a:ext uri="{FF2B5EF4-FFF2-40B4-BE49-F238E27FC236}">
              <a16:creationId xmlns:a16="http://schemas.microsoft.com/office/drawing/2014/main" id="{845FAEC4-E8B4-429A-9B0C-69CE13CF0B40}"/>
            </a:ext>
          </a:extLst>
        </xdr:cNvPr>
        <xdr:cNvSpPr txBox="1"/>
      </xdr:nvSpPr>
      <xdr:spPr>
        <a:xfrm>
          <a:off x="14389744" y="17945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112413</xdr:rowOff>
    </xdr:from>
    <xdr:ext cx="405111" cy="259045"/>
    <xdr:sp macro="" textlink="">
      <xdr:nvSpPr>
        <xdr:cNvPr id="716" name="n_3aveValue【公民館】&#10;有形固定資産減価償却率">
          <a:extLst>
            <a:ext uri="{FF2B5EF4-FFF2-40B4-BE49-F238E27FC236}">
              <a16:creationId xmlns:a16="http://schemas.microsoft.com/office/drawing/2014/main" id="{89F26DEF-85DB-4F73-804C-0080FAD5D95B}"/>
            </a:ext>
          </a:extLst>
        </xdr:cNvPr>
        <xdr:cNvSpPr txBox="1"/>
      </xdr:nvSpPr>
      <xdr:spPr>
        <a:xfrm>
          <a:off x="13500744" y="17943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23513</xdr:rowOff>
    </xdr:from>
    <xdr:ext cx="405111" cy="259045"/>
    <xdr:sp macro="" textlink="">
      <xdr:nvSpPr>
        <xdr:cNvPr id="717" name="n_4aveValue【公民館】&#10;有形固定資産減価償却率">
          <a:extLst>
            <a:ext uri="{FF2B5EF4-FFF2-40B4-BE49-F238E27FC236}">
              <a16:creationId xmlns:a16="http://schemas.microsoft.com/office/drawing/2014/main" id="{A1F7BF4F-EFB7-4044-B9A2-A206E72BB836}"/>
            </a:ext>
          </a:extLst>
        </xdr:cNvPr>
        <xdr:cNvSpPr txBox="1"/>
      </xdr:nvSpPr>
      <xdr:spPr>
        <a:xfrm>
          <a:off x="12611744" y="17682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71138</xdr:rowOff>
    </xdr:from>
    <xdr:ext cx="405111" cy="259045"/>
    <xdr:sp macro="" textlink="">
      <xdr:nvSpPr>
        <xdr:cNvPr id="718" name="n_1mainValue【公民館】&#10;有形固定資産減価償却率">
          <a:extLst>
            <a:ext uri="{FF2B5EF4-FFF2-40B4-BE49-F238E27FC236}">
              <a16:creationId xmlns:a16="http://schemas.microsoft.com/office/drawing/2014/main" id="{5068970E-22A0-423D-9922-CF09B8B9C556}"/>
            </a:ext>
          </a:extLst>
        </xdr:cNvPr>
        <xdr:cNvSpPr txBox="1"/>
      </xdr:nvSpPr>
      <xdr:spPr>
        <a:xfrm>
          <a:off x="15266044" y="17559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23513</xdr:rowOff>
    </xdr:from>
    <xdr:ext cx="405111" cy="259045"/>
    <xdr:sp macro="" textlink="">
      <xdr:nvSpPr>
        <xdr:cNvPr id="719" name="n_2mainValue【公民館】&#10;有形固定資産減価償却率">
          <a:extLst>
            <a:ext uri="{FF2B5EF4-FFF2-40B4-BE49-F238E27FC236}">
              <a16:creationId xmlns:a16="http://schemas.microsoft.com/office/drawing/2014/main" id="{4C743A7C-3532-44EA-A6E8-12AE6201114E}"/>
            </a:ext>
          </a:extLst>
        </xdr:cNvPr>
        <xdr:cNvSpPr txBox="1"/>
      </xdr:nvSpPr>
      <xdr:spPr>
        <a:xfrm>
          <a:off x="14389744" y="17511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118763</xdr:rowOff>
    </xdr:from>
    <xdr:ext cx="405111" cy="259045"/>
    <xdr:sp macro="" textlink="">
      <xdr:nvSpPr>
        <xdr:cNvPr id="720" name="n_3mainValue【公民館】&#10;有形固定資産減価償却率">
          <a:extLst>
            <a:ext uri="{FF2B5EF4-FFF2-40B4-BE49-F238E27FC236}">
              <a16:creationId xmlns:a16="http://schemas.microsoft.com/office/drawing/2014/main" id="{4AA26951-8460-4294-8D60-62DABBDBAC1E}"/>
            </a:ext>
          </a:extLst>
        </xdr:cNvPr>
        <xdr:cNvSpPr txBox="1"/>
      </xdr:nvSpPr>
      <xdr:spPr>
        <a:xfrm>
          <a:off x="13500744" y="17606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21" name="正方形/長方形 720">
          <a:extLst>
            <a:ext uri="{FF2B5EF4-FFF2-40B4-BE49-F238E27FC236}">
              <a16:creationId xmlns:a16="http://schemas.microsoft.com/office/drawing/2014/main" id="{9D8E688D-7035-43C5-AD9A-634A70288C82}"/>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22" name="正方形/長方形 721">
          <a:extLst>
            <a:ext uri="{FF2B5EF4-FFF2-40B4-BE49-F238E27FC236}">
              <a16:creationId xmlns:a16="http://schemas.microsoft.com/office/drawing/2014/main" id="{64A8EB1C-F8E1-4217-883D-F6C5DFED717F}"/>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23" name="正方形/長方形 722">
          <a:extLst>
            <a:ext uri="{FF2B5EF4-FFF2-40B4-BE49-F238E27FC236}">
              <a16:creationId xmlns:a16="http://schemas.microsoft.com/office/drawing/2014/main" id="{B75DA2CB-7201-4E96-B991-DAFE53068D9C}"/>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24" name="正方形/長方形 723">
          <a:extLst>
            <a:ext uri="{FF2B5EF4-FFF2-40B4-BE49-F238E27FC236}">
              <a16:creationId xmlns:a16="http://schemas.microsoft.com/office/drawing/2014/main" id="{581A89B0-5AB8-42C5-874D-DA969C1C93FE}"/>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25" name="正方形/長方形 724">
          <a:extLst>
            <a:ext uri="{FF2B5EF4-FFF2-40B4-BE49-F238E27FC236}">
              <a16:creationId xmlns:a16="http://schemas.microsoft.com/office/drawing/2014/main" id="{A0EDC9C8-B3F9-48E0-A34A-4FC741780E2A}"/>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26" name="正方形/長方形 725">
          <a:extLst>
            <a:ext uri="{FF2B5EF4-FFF2-40B4-BE49-F238E27FC236}">
              <a16:creationId xmlns:a16="http://schemas.microsoft.com/office/drawing/2014/main" id="{71AA1A86-DB90-43EE-9CC2-961CCDE8FF49}"/>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27" name="正方形/長方形 726">
          <a:extLst>
            <a:ext uri="{FF2B5EF4-FFF2-40B4-BE49-F238E27FC236}">
              <a16:creationId xmlns:a16="http://schemas.microsoft.com/office/drawing/2014/main" id="{37D7F1E5-2064-46D7-96BC-682710B32172}"/>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28" name="正方形/長方形 727">
          <a:extLst>
            <a:ext uri="{FF2B5EF4-FFF2-40B4-BE49-F238E27FC236}">
              <a16:creationId xmlns:a16="http://schemas.microsoft.com/office/drawing/2014/main" id="{9E2B8B40-D8BD-4F8D-B247-0D0302E17E4E}"/>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29" name="テキスト ボックス 728">
          <a:extLst>
            <a:ext uri="{FF2B5EF4-FFF2-40B4-BE49-F238E27FC236}">
              <a16:creationId xmlns:a16="http://schemas.microsoft.com/office/drawing/2014/main" id="{870B84E0-CAB8-4F30-90D5-600ECB5F217B}"/>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30" name="直線コネクタ 729">
          <a:extLst>
            <a:ext uri="{FF2B5EF4-FFF2-40B4-BE49-F238E27FC236}">
              <a16:creationId xmlns:a16="http://schemas.microsoft.com/office/drawing/2014/main" id="{1DD9DE29-0939-4C30-BAF8-2057872528FE}"/>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31" name="直線コネクタ 730">
          <a:extLst>
            <a:ext uri="{FF2B5EF4-FFF2-40B4-BE49-F238E27FC236}">
              <a16:creationId xmlns:a16="http://schemas.microsoft.com/office/drawing/2014/main" id="{88447834-A58B-4100-A968-DDA70EA4D3E5}"/>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32" name="テキスト ボックス 731">
          <a:extLst>
            <a:ext uri="{FF2B5EF4-FFF2-40B4-BE49-F238E27FC236}">
              <a16:creationId xmlns:a16="http://schemas.microsoft.com/office/drawing/2014/main" id="{FD261DE4-9254-45E7-BA7F-42F74CF6E93F}"/>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33" name="直線コネクタ 732">
          <a:extLst>
            <a:ext uri="{FF2B5EF4-FFF2-40B4-BE49-F238E27FC236}">
              <a16:creationId xmlns:a16="http://schemas.microsoft.com/office/drawing/2014/main" id="{7941664D-588D-40DF-9225-608BF783176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34" name="テキスト ボックス 733">
          <a:extLst>
            <a:ext uri="{FF2B5EF4-FFF2-40B4-BE49-F238E27FC236}">
              <a16:creationId xmlns:a16="http://schemas.microsoft.com/office/drawing/2014/main" id="{FC42517D-FB4C-4F61-B722-B067D03725E7}"/>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35" name="直線コネクタ 734">
          <a:extLst>
            <a:ext uri="{FF2B5EF4-FFF2-40B4-BE49-F238E27FC236}">
              <a16:creationId xmlns:a16="http://schemas.microsoft.com/office/drawing/2014/main" id="{C0BF776D-7090-4B78-867B-82BFB0362FF9}"/>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36" name="テキスト ボックス 735">
          <a:extLst>
            <a:ext uri="{FF2B5EF4-FFF2-40B4-BE49-F238E27FC236}">
              <a16:creationId xmlns:a16="http://schemas.microsoft.com/office/drawing/2014/main" id="{B1E37F05-5938-4BF7-B763-E17ED6E39C0C}"/>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37" name="直線コネクタ 736">
          <a:extLst>
            <a:ext uri="{FF2B5EF4-FFF2-40B4-BE49-F238E27FC236}">
              <a16:creationId xmlns:a16="http://schemas.microsoft.com/office/drawing/2014/main" id="{BA15FCF8-9048-4876-A9C3-D50A5E227A77}"/>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38" name="テキスト ボックス 737">
          <a:extLst>
            <a:ext uri="{FF2B5EF4-FFF2-40B4-BE49-F238E27FC236}">
              <a16:creationId xmlns:a16="http://schemas.microsoft.com/office/drawing/2014/main" id="{57794856-8E4F-487C-82CA-26F725AE2B66}"/>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39" name="直線コネクタ 738">
          <a:extLst>
            <a:ext uri="{FF2B5EF4-FFF2-40B4-BE49-F238E27FC236}">
              <a16:creationId xmlns:a16="http://schemas.microsoft.com/office/drawing/2014/main" id="{7DD90ACC-F59D-4FE9-AC4E-7D54664679DA}"/>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40" name="テキスト ボックス 739">
          <a:extLst>
            <a:ext uri="{FF2B5EF4-FFF2-40B4-BE49-F238E27FC236}">
              <a16:creationId xmlns:a16="http://schemas.microsoft.com/office/drawing/2014/main" id="{84EF9DAA-683D-4A7D-8CE4-2B743ED9FCC3}"/>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41" name="直線コネクタ 740">
          <a:extLst>
            <a:ext uri="{FF2B5EF4-FFF2-40B4-BE49-F238E27FC236}">
              <a16:creationId xmlns:a16="http://schemas.microsoft.com/office/drawing/2014/main" id="{9795853D-B9FE-4881-978F-DA3FB24C5EFC}"/>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42" name="テキスト ボックス 741">
          <a:extLst>
            <a:ext uri="{FF2B5EF4-FFF2-40B4-BE49-F238E27FC236}">
              <a16:creationId xmlns:a16="http://schemas.microsoft.com/office/drawing/2014/main" id="{42F1D9FC-536E-4690-BAB2-482EA0814258}"/>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43" name="【公民館】&#10;一人当たり面積グラフ枠">
          <a:extLst>
            <a:ext uri="{FF2B5EF4-FFF2-40B4-BE49-F238E27FC236}">
              <a16:creationId xmlns:a16="http://schemas.microsoft.com/office/drawing/2014/main" id="{34D94462-15C0-45BF-A132-223387538B0B}"/>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100330</xdr:rowOff>
    </xdr:from>
    <xdr:to>
      <xdr:col>116</xdr:col>
      <xdr:colOff>62864</xdr:colOff>
      <xdr:row>108</xdr:row>
      <xdr:rowOff>142239</xdr:rowOff>
    </xdr:to>
    <xdr:cxnSp macro="">
      <xdr:nvCxnSpPr>
        <xdr:cNvPr id="744" name="直線コネクタ 743">
          <a:extLst>
            <a:ext uri="{FF2B5EF4-FFF2-40B4-BE49-F238E27FC236}">
              <a16:creationId xmlns:a16="http://schemas.microsoft.com/office/drawing/2014/main" id="{23C826FF-F2DE-4E96-A805-57614A2E2F3A}"/>
            </a:ext>
          </a:extLst>
        </xdr:cNvPr>
        <xdr:cNvCxnSpPr/>
      </xdr:nvCxnSpPr>
      <xdr:spPr>
        <a:xfrm flipV="1">
          <a:off x="22160864" y="17245330"/>
          <a:ext cx="0" cy="1413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146066</xdr:rowOff>
    </xdr:from>
    <xdr:ext cx="469744" cy="259045"/>
    <xdr:sp macro="" textlink="">
      <xdr:nvSpPr>
        <xdr:cNvPr id="745" name="【公民館】&#10;一人当たり面積最小値テキスト">
          <a:extLst>
            <a:ext uri="{FF2B5EF4-FFF2-40B4-BE49-F238E27FC236}">
              <a16:creationId xmlns:a16="http://schemas.microsoft.com/office/drawing/2014/main" id="{6E9C3B70-B986-4271-9D42-49B819ED7F69}"/>
            </a:ext>
          </a:extLst>
        </xdr:cNvPr>
        <xdr:cNvSpPr txBox="1"/>
      </xdr:nvSpPr>
      <xdr:spPr>
        <a:xfrm>
          <a:off x="22199600" y="1866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142239</xdr:rowOff>
    </xdr:from>
    <xdr:to>
      <xdr:col>116</xdr:col>
      <xdr:colOff>152400</xdr:colOff>
      <xdr:row>108</xdr:row>
      <xdr:rowOff>142239</xdr:rowOff>
    </xdr:to>
    <xdr:cxnSp macro="">
      <xdr:nvCxnSpPr>
        <xdr:cNvPr id="746" name="直線コネクタ 745">
          <a:extLst>
            <a:ext uri="{FF2B5EF4-FFF2-40B4-BE49-F238E27FC236}">
              <a16:creationId xmlns:a16="http://schemas.microsoft.com/office/drawing/2014/main" id="{80AE4F96-727C-4CDC-A2B1-C5FC65C52318}"/>
            </a:ext>
          </a:extLst>
        </xdr:cNvPr>
        <xdr:cNvCxnSpPr/>
      </xdr:nvCxnSpPr>
      <xdr:spPr>
        <a:xfrm>
          <a:off x="22072600" y="1865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47007</xdr:rowOff>
    </xdr:from>
    <xdr:ext cx="469744" cy="259045"/>
    <xdr:sp macro="" textlink="">
      <xdr:nvSpPr>
        <xdr:cNvPr id="747" name="【公民館】&#10;一人当たり面積最大値テキスト">
          <a:extLst>
            <a:ext uri="{FF2B5EF4-FFF2-40B4-BE49-F238E27FC236}">
              <a16:creationId xmlns:a16="http://schemas.microsoft.com/office/drawing/2014/main" id="{DBA5B444-C106-4278-9A9B-51BE2485B02B}"/>
            </a:ext>
          </a:extLst>
        </xdr:cNvPr>
        <xdr:cNvSpPr txBox="1"/>
      </xdr:nvSpPr>
      <xdr:spPr>
        <a:xfrm>
          <a:off x="22199600" y="17020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100330</xdr:rowOff>
    </xdr:from>
    <xdr:to>
      <xdr:col>116</xdr:col>
      <xdr:colOff>152400</xdr:colOff>
      <xdr:row>100</xdr:row>
      <xdr:rowOff>100330</xdr:rowOff>
    </xdr:to>
    <xdr:cxnSp macro="">
      <xdr:nvCxnSpPr>
        <xdr:cNvPr id="748" name="直線コネクタ 747">
          <a:extLst>
            <a:ext uri="{FF2B5EF4-FFF2-40B4-BE49-F238E27FC236}">
              <a16:creationId xmlns:a16="http://schemas.microsoft.com/office/drawing/2014/main" id="{C1A86835-75DB-41EF-90D3-572929E947A1}"/>
            </a:ext>
          </a:extLst>
        </xdr:cNvPr>
        <xdr:cNvCxnSpPr/>
      </xdr:nvCxnSpPr>
      <xdr:spPr>
        <a:xfrm>
          <a:off x="22072600" y="17245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73677</xdr:rowOff>
    </xdr:from>
    <xdr:ext cx="469744" cy="259045"/>
    <xdr:sp macro="" textlink="">
      <xdr:nvSpPr>
        <xdr:cNvPr id="749" name="【公民館】&#10;一人当たり面積平均値テキスト">
          <a:extLst>
            <a:ext uri="{FF2B5EF4-FFF2-40B4-BE49-F238E27FC236}">
              <a16:creationId xmlns:a16="http://schemas.microsoft.com/office/drawing/2014/main" id="{19F279DD-8EF2-4911-BB4E-BCB8A6E8C07A}"/>
            </a:ext>
          </a:extLst>
        </xdr:cNvPr>
        <xdr:cNvSpPr txBox="1"/>
      </xdr:nvSpPr>
      <xdr:spPr>
        <a:xfrm>
          <a:off x="22199600" y="18247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95250</xdr:rowOff>
    </xdr:from>
    <xdr:to>
      <xdr:col>116</xdr:col>
      <xdr:colOff>114300</xdr:colOff>
      <xdr:row>107</xdr:row>
      <xdr:rowOff>25400</xdr:rowOff>
    </xdr:to>
    <xdr:sp macro="" textlink="">
      <xdr:nvSpPr>
        <xdr:cNvPr id="750" name="フローチャート: 判断 749">
          <a:extLst>
            <a:ext uri="{FF2B5EF4-FFF2-40B4-BE49-F238E27FC236}">
              <a16:creationId xmlns:a16="http://schemas.microsoft.com/office/drawing/2014/main" id="{E2F36BFE-2F89-44DB-B4EF-DF5E9BD75A82}"/>
            </a:ext>
          </a:extLst>
        </xdr:cNvPr>
        <xdr:cNvSpPr/>
      </xdr:nvSpPr>
      <xdr:spPr>
        <a:xfrm>
          <a:off x="22110700" y="1826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106680</xdr:rowOff>
    </xdr:from>
    <xdr:to>
      <xdr:col>112</xdr:col>
      <xdr:colOff>38100</xdr:colOff>
      <xdr:row>107</xdr:row>
      <xdr:rowOff>36830</xdr:rowOff>
    </xdr:to>
    <xdr:sp macro="" textlink="">
      <xdr:nvSpPr>
        <xdr:cNvPr id="751" name="フローチャート: 判断 750">
          <a:extLst>
            <a:ext uri="{FF2B5EF4-FFF2-40B4-BE49-F238E27FC236}">
              <a16:creationId xmlns:a16="http://schemas.microsoft.com/office/drawing/2014/main" id="{C73586F6-B735-4BC7-BCFC-836839AC5586}"/>
            </a:ext>
          </a:extLst>
        </xdr:cNvPr>
        <xdr:cNvSpPr/>
      </xdr:nvSpPr>
      <xdr:spPr>
        <a:xfrm>
          <a:off x="21272500" y="18280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143511</xdr:rowOff>
    </xdr:from>
    <xdr:to>
      <xdr:col>107</xdr:col>
      <xdr:colOff>101600</xdr:colOff>
      <xdr:row>107</xdr:row>
      <xdr:rowOff>73661</xdr:rowOff>
    </xdr:to>
    <xdr:sp macro="" textlink="">
      <xdr:nvSpPr>
        <xdr:cNvPr id="752" name="フローチャート: 判断 751">
          <a:extLst>
            <a:ext uri="{FF2B5EF4-FFF2-40B4-BE49-F238E27FC236}">
              <a16:creationId xmlns:a16="http://schemas.microsoft.com/office/drawing/2014/main" id="{537C85EE-097B-4BD5-8C93-0D035A8A9E1B}"/>
            </a:ext>
          </a:extLst>
        </xdr:cNvPr>
        <xdr:cNvSpPr/>
      </xdr:nvSpPr>
      <xdr:spPr>
        <a:xfrm>
          <a:off x="20383500" y="1831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119380</xdr:rowOff>
    </xdr:from>
    <xdr:to>
      <xdr:col>102</xdr:col>
      <xdr:colOff>165100</xdr:colOff>
      <xdr:row>107</xdr:row>
      <xdr:rowOff>49530</xdr:rowOff>
    </xdr:to>
    <xdr:sp macro="" textlink="">
      <xdr:nvSpPr>
        <xdr:cNvPr id="753" name="フローチャート: 判断 752">
          <a:extLst>
            <a:ext uri="{FF2B5EF4-FFF2-40B4-BE49-F238E27FC236}">
              <a16:creationId xmlns:a16="http://schemas.microsoft.com/office/drawing/2014/main" id="{F388DF33-F2EA-42F5-AF1E-0874C04BC61D}"/>
            </a:ext>
          </a:extLst>
        </xdr:cNvPr>
        <xdr:cNvSpPr/>
      </xdr:nvSpPr>
      <xdr:spPr>
        <a:xfrm>
          <a:off x="19494500" y="1829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99061</xdr:rowOff>
    </xdr:from>
    <xdr:to>
      <xdr:col>98</xdr:col>
      <xdr:colOff>38100</xdr:colOff>
      <xdr:row>107</xdr:row>
      <xdr:rowOff>29211</xdr:rowOff>
    </xdr:to>
    <xdr:sp macro="" textlink="">
      <xdr:nvSpPr>
        <xdr:cNvPr id="754" name="フローチャート: 判断 753">
          <a:extLst>
            <a:ext uri="{FF2B5EF4-FFF2-40B4-BE49-F238E27FC236}">
              <a16:creationId xmlns:a16="http://schemas.microsoft.com/office/drawing/2014/main" id="{E35813B8-06F6-41A4-BBD2-7A8A8A5A54CF}"/>
            </a:ext>
          </a:extLst>
        </xdr:cNvPr>
        <xdr:cNvSpPr/>
      </xdr:nvSpPr>
      <xdr:spPr>
        <a:xfrm>
          <a:off x="18605500" y="18272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55" name="テキスト ボックス 754">
          <a:extLst>
            <a:ext uri="{FF2B5EF4-FFF2-40B4-BE49-F238E27FC236}">
              <a16:creationId xmlns:a16="http://schemas.microsoft.com/office/drawing/2014/main" id="{14219B06-2B64-4D13-A955-BD535BAA6D85}"/>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56" name="テキスト ボックス 755">
          <a:extLst>
            <a:ext uri="{FF2B5EF4-FFF2-40B4-BE49-F238E27FC236}">
              <a16:creationId xmlns:a16="http://schemas.microsoft.com/office/drawing/2014/main" id="{8E443E37-0424-46E6-8774-D66A51CD4AEB}"/>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57" name="テキスト ボックス 756">
          <a:extLst>
            <a:ext uri="{FF2B5EF4-FFF2-40B4-BE49-F238E27FC236}">
              <a16:creationId xmlns:a16="http://schemas.microsoft.com/office/drawing/2014/main" id="{60BAC150-8C33-407A-9DA4-C9CCCAA829F4}"/>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58" name="テキスト ボックス 757">
          <a:extLst>
            <a:ext uri="{FF2B5EF4-FFF2-40B4-BE49-F238E27FC236}">
              <a16:creationId xmlns:a16="http://schemas.microsoft.com/office/drawing/2014/main" id="{55F620C8-E8DA-441A-A9F7-DC49044C866E}"/>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59" name="テキスト ボックス 758">
          <a:extLst>
            <a:ext uri="{FF2B5EF4-FFF2-40B4-BE49-F238E27FC236}">
              <a16:creationId xmlns:a16="http://schemas.microsoft.com/office/drawing/2014/main" id="{87B6948D-08A2-4808-8AF1-17E4772A0AEC}"/>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74930</xdr:rowOff>
    </xdr:from>
    <xdr:to>
      <xdr:col>112</xdr:col>
      <xdr:colOff>38100</xdr:colOff>
      <xdr:row>105</xdr:row>
      <xdr:rowOff>5080</xdr:rowOff>
    </xdr:to>
    <xdr:sp macro="" textlink="">
      <xdr:nvSpPr>
        <xdr:cNvPr id="760" name="楕円 759">
          <a:extLst>
            <a:ext uri="{FF2B5EF4-FFF2-40B4-BE49-F238E27FC236}">
              <a16:creationId xmlns:a16="http://schemas.microsoft.com/office/drawing/2014/main" id="{BE9EE189-ADCE-4EF2-826E-C0B8A6491D88}"/>
            </a:ext>
          </a:extLst>
        </xdr:cNvPr>
        <xdr:cNvSpPr/>
      </xdr:nvSpPr>
      <xdr:spPr>
        <a:xfrm>
          <a:off x="21272500" y="1790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85089</xdr:rowOff>
    </xdr:from>
    <xdr:to>
      <xdr:col>107</xdr:col>
      <xdr:colOff>101600</xdr:colOff>
      <xdr:row>105</xdr:row>
      <xdr:rowOff>15239</xdr:rowOff>
    </xdr:to>
    <xdr:sp macro="" textlink="">
      <xdr:nvSpPr>
        <xdr:cNvPr id="761" name="楕円 760">
          <a:extLst>
            <a:ext uri="{FF2B5EF4-FFF2-40B4-BE49-F238E27FC236}">
              <a16:creationId xmlns:a16="http://schemas.microsoft.com/office/drawing/2014/main" id="{8E6C540D-1275-486F-95CA-ECB6D8B0989B}"/>
            </a:ext>
          </a:extLst>
        </xdr:cNvPr>
        <xdr:cNvSpPr/>
      </xdr:nvSpPr>
      <xdr:spPr>
        <a:xfrm>
          <a:off x="20383500" y="17915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125730</xdr:rowOff>
    </xdr:from>
    <xdr:to>
      <xdr:col>111</xdr:col>
      <xdr:colOff>177800</xdr:colOff>
      <xdr:row>104</xdr:row>
      <xdr:rowOff>135889</xdr:rowOff>
    </xdr:to>
    <xdr:cxnSp macro="">
      <xdr:nvCxnSpPr>
        <xdr:cNvPr id="762" name="直線コネクタ 761">
          <a:extLst>
            <a:ext uri="{FF2B5EF4-FFF2-40B4-BE49-F238E27FC236}">
              <a16:creationId xmlns:a16="http://schemas.microsoft.com/office/drawing/2014/main" id="{09BCC6A9-F643-429E-B615-C6DBC305FEB4}"/>
            </a:ext>
          </a:extLst>
        </xdr:cNvPr>
        <xdr:cNvCxnSpPr/>
      </xdr:nvCxnSpPr>
      <xdr:spPr>
        <a:xfrm flipV="1">
          <a:off x="20434300" y="17956530"/>
          <a:ext cx="889000" cy="10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127000</xdr:rowOff>
    </xdr:from>
    <xdr:to>
      <xdr:col>102</xdr:col>
      <xdr:colOff>165100</xdr:colOff>
      <xdr:row>105</xdr:row>
      <xdr:rowOff>57150</xdr:rowOff>
    </xdr:to>
    <xdr:sp macro="" textlink="">
      <xdr:nvSpPr>
        <xdr:cNvPr id="763" name="楕円 762">
          <a:extLst>
            <a:ext uri="{FF2B5EF4-FFF2-40B4-BE49-F238E27FC236}">
              <a16:creationId xmlns:a16="http://schemas.microsoft.com/office/drawing/2014/main" id="{2721A3C9-B485-45B8-AF06-0FD2F24F68BC}"/>
            </a:ext>
          </a:extLst>
        </xdr:cNvPr>
        <xdr:cNvSpPr/>
      </xdr:nvSpPr>
      <xdr:spPr>
        <a:xfrm>
          <a:off x="19494500" y="1795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135889</xdr:rowOff>
    </xdr:from>
    <xdr:to>
      <xdr:col>107</xdr:col>
      <xdr:colOff>50800</xdr:colOff>
      <xdr:row>105</xdr:row>
      <xdr:rowOff>6350</xdr:rowOff>
    </xdr:to>
    <xdr:cxnSp macro="">
      <xdr:nvCxnSpPr>
        <xdr:cNvPr id="764" name="直線コネクタ 763">
          <a:extLst>
            <a:ext uri="{FF2B5EF4-FFF2-40B4-BE49-F238E27FC236}">
              <a16:creationId xmlns:a16="http://schemas.microsoft.com/office/drawing/2014/main" id="{DAADD882-EE43-4989-8F7D-9F766D6630BB}"/>
            </a:ext>
          </a:extLst>
        </xdr:cNvPr>
        <xdr:cNvCxnSpPr/>
      </xdr:nvCxnSpPr>
      <xdr:spPr>
        <a:xfrm flipV="1">
          <a:off x="19545300" y="17966689"/>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27957</xdr:rowOff>
    </xdr:from>
    <xdr:ext cx="469744" cy="259045"/>
    <xdr:sp macro="" textlink="">
      <xdr:nvSpPr>
        <xdr:cNvPr id="765" name="n_1aveValue【公民館】&#10;一人当たり面積">
          <a:extLst>
            <a:ext uri="{FF2B5EF4-FFF2-40B4-BE49-F238E27FC236}">
              <a16:creationId xmlns:a16="http://schemas.microsoft.com/office/drawing/2014/main" id="{D430CB52-0FAE-48E7-BD62-44A6A368AA8A}"/>
            </a:ext>
          </a:extLst>
        </xdr:cNvPr>
        <xdr:cNvSpPr txBox="1"/>
      </xdr:nvSpPr>
      <xdr:spPr>
        <a:xfrm>
          <a:off x="21075727" y="1837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64788</xdr:rowOff>
    </xdr:from>
    <xdr:ext cx="469744" cy="259045"/>
    <xdr:sp macro="" textlink="">
      <xdr:nvSpPr>
        <xdr:cNvPr id="766" name="n_2aveValue【公民館】&#10;一人当たり面積">
          <a:extLst>
            <a:ext uri="{FF2B5EF4-FFF2-40B4-BE49-F238E27FC236}">
              <a16:creationId xmlns:a16="http://schemas.microsoft.com/office/drawing/2014/main" id="{B34A7D75-8FAC-47E3-8AC6-D4FDBE0A415F}"/>
            </a:ext>
          </a:extLst>
        </xdr:cNvPr>
        <xdr:cNvSpPr txBox="1"/>
      </xdr:nvSpPr>
      <xdr:spPr>
        <a:xfrm>
          <a:off x="20199427" y="1840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40657</xdr:rowOff>
    </xdr:from>
    <xdr:ext cx="469744" cy="259045"/>
    <xdr:sp macro="" textlink="">
      <xdr:nvSpPr>
        <xdr:cNvPr id="767" name="n_3aveValue【公民館】&#10;一人当たり面積">
          <a:extLst>
            <a:ext uri="{FF2B5EF4-FFF2-40B4-BE49-F238E27FC236}">
              <a16:creationId xmlns:a16="http://schemas.microsoft.com/office/drawing/2014/main" id="{F65EB58B-21B6-48DE-9673-D9C085CE7FEA}"/>
            </a:ext>
          </a:extLst>
        </xdr:cNvPr>
        <xdr:cNvSpPr txBox="1"/>
      </xdr:nvSpPr>
      <xdr:spPr>
        <a:xfrm>
          <a:off x="19310427" y="18385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45738</xdr:rowOff>
    </xdr:from>
    <xdr:ext cx="469744" cy="259045"/>
    <xdr:sp macro="" textlink="">
      <xdr:nvSpPr>
        <xdr:cNvPr id="768" name="n_4aveValue【公民館】&#10;一人当たり面積">
          <a:extLst>
            <a:ext uri="{FF2B5EF4-FFF2-40B4-BE49-F238E27FC236}">
              <a16:creationId xmlns:a16="http://schemas.microsoft.com/office/drawing/2014/main" id="{F7CE92C1-BE1E-4D9F-8A2C-AE2C6225405F}"/>
            </a:ext>
          </a:extLst>
        </xdr:cNvPr>
        <xdr:cNvSpPr txBox="1"/>
      </xdr:nvSpPr>
      <xdr:spPr>
        <a:xfrm>
          <a:off x="18421427" y="18047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21607</xdr:rowOff>
    </xdr:from>
    <xdr:ext cx="469744" cy="259045"/>
    <xdr:sp macro="" textlink="">
      <xdr:nvSpPr>
        <xdr:cNvPr id="769" name="n_1mainValue【公民館】&#10;一人当たり面積">
          <a:extLst>
            <a:ext uri="{FF2B5EF4-FFF2-40B4-BE49-F238E27FC236}">
              <a16:creationId xmlns:a16="http://schemas.microsoft.com/office/drawing/2014/main" id="{A243DC33-54ED-4874-8889-5EB487163B6D}"/>
            </a:ext>
          </a:extLst>
        </xdr:cNvPr>
        <xdr:cNvSpPr txBox="1"/>
      </xdr:nvSpPr>
      <xdr:spPr>
        <a:xfrm>
          <a:off x="21075727" y="17680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31766</xdr:rowOff>
    </xdr:from>
    <xdr:ext cx="469744" cy="259045"/>
    <xdr:sp macro="" textlink="">
      <xdr:nvSpPr>
        <xdr:cNvPr id="770" name="n_2mainValue【公民館】&#10;一人当たり面積">
          <a:extLst>
            <a:ext uri="{FF2B5EF4-FFF2-40B4-BE49-F238E27FC236}">
              <a16:creationId xmlns:a16="http://schemas.microsoft.com/office/drawing/2014/main" id="{67DB239F-7E40-4946-926C-5CAE99D46BDF}"/>
            </a:ext>
          </a:extLst>
        </xdr:cNvPr>
        <xdr:cNvSpPr txBox="1"/>
      </xdr:nvSpPr>
      <xdr:spPr>
        <a:xfrm>
          <a:off x="20199427" y="17691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73677</xdr:rowOff>
    </xdr:from>
    <xdr:ext cx="469744" cy="259045"/>
    <xdr:sp macro="" textlink="">
      <xdr:nvSpPr>
        <xdr:cNvPr id="771" name="n_3mainValue【公民館】&#10;一人当たり面積">
          <a:extLst>
            <a:ext uri="{FF2B5EF4-FFF2-40B4-BE49-F238E27FC236}">
              <a16:creationId xmlns:a16="http://schemas.microsoft.com/office/drawing/2014/main" id="{D5241EBA-B19A-4A86-BF8C-FF4DB99286CA}"/>
            </a:ext>
          </a:extLst>
        </xdr:cNvPr>
        <xdr:cNvSpPr txBox="1"/>
      </xdr:nvSpPr>
      <xdr:spPr>
        <a:xfrm>
          <a:off x="19310427" y="17733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72" name="正方形/長方形 771">
          <a:extLst>
            <a:ext uri="{FF2B5EF4-FFF2-40B4-BE49-F238E27FC236}">
              <a16:creationId xmlns:a16="http://schemas.microsoft.com/office/drawing/2014/main" id="{50F1FC2D-1F4D-4150-BC0D-4EC8C9258F9A}"/>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73" name="正方形/長方形 772">
          <a:extLst>
            <a:ext uri="{FF2B5EF4-FFF2-40B4-BE49-F238E27FC236}">
              <a16:creationId xmlns:a16="http://schemas.microsoft.com/office/drawing/2014/main" id="{908E34AD-6CF1-4315-BA1A-75E93A3CF954}"/>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74" name="テキスト ボックス 773">
          <a:extLst>
            <a:ext uri="{FF2B5EF4-FFF2-40B4-BE49-F238E27FC236}">
              <a16:creationId xmlns:a16="http://schemas.microsoft.com/office/drawing/2014/main" id="{51014EA4-12CC-4475-AE71-0E1CFE8A04A4}"/>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類似団体と比較して有形固定資産減価償却率が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特に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高くなっている施設は、道路、港湾・漁港、認定こども園・幼稚園・保育所、児童館であ</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道路については、毎年一定の予算を確保して改修しているところである。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港湾・漁港について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、高潮対策事業等での改修を進めている。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認定こども園・幼稚園・保育所については、老朽化した施設が多く高い数値となっているが、今後、小学校の再編に合わせて、幼稚園・保育所の再編についても議論される予定である。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児童館について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年以上経過した施設もあり、今後の方向性を検討する必要がある。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102B7638-FAB3-47BB-8C64-FAFBD37A2687}"/>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5F9F5AFB-012B-4ED8-A61F-BF0A11209034}"/>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76C6C89A-823E-4F6A-B2D0-D66A5F46B4DC}"/>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4C4BF44E-2B9E-405D-8E18-5CAD4D66AC55}"/>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香川県小豆島町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8F12AE03-47A8-4F29-9D3D-8109F64726CF}"/>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E73BDCC-61D7-419E-8834-3E17729CD922}"/>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B72F723D-ACF3-4DC9-8BC4-7731F2ED6385}"/>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4AE26392-F068-4C52-B8BA-17756FB8E42A}"/>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33B4BBD6-3C11-45AD-A1B8-DFAC11C42DA5}"/>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57342562-374A-4E52-9359-3264BCBC8889}"/>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14,474
14,323
95.59
9,791,018
9,283,813
333,795
5,416,162
9,422,140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832B032D-0E50-44A6-A16A-8DE26FA98A49}"/>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02BA252-7E9B-4746-B6ED-DDDDA6D87CF8}"/>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732EFB50-2150-443A-AE90-345A1EC0E70C}"/>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915452C6-CA22-4020-8F94-0B7A55723E47}"/>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3979C7A7-6BCC-4E8F-AE0D-13562A5AD3AD}"/>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3EED3FE4-A479-41CC-AB45-D741F102A77E}"/>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357AF990-403A-4DD9-98BA-73F7FD478865}"/>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F75A4F75-80AF-4E97-9856-736956F402DF}"/>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2D439C0B-CF45-4D2B-85A8-22D80DD53726}"/>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2E298D5C-AE5D-4BB6-B5AE-7BE9F2487CE8}"/>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62FA38E3-76DA-4349-AF0C-1292351BF5BE}"/>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D16C4FE2-1283-4C27-AF00-FFC9EEACDE19}"/>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CA805FFB-10BE-4DD3-9EDA-0EE7CDEBA9F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3C94496-C0DB-4196-941E-F393C082926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6EFA26EE-258B-4A9D-A699-708752D70782}"/>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694C9AC3-68F2-4311-B424-BBF70FED57E8}"/>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8045CF3-3331-49F7-82A1-3A2521FB21C6}"/>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4FD7E7E9-3702-4EA7-8B0A-A2067A08AA6A}"/>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B2570A4B-F72A-4AB5-93D7-C0D20414206D}"/>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74091B19-2CAA-4217-B30B-627FF774B8E6}"/>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C1AEDD40-2A31-45DA-A02A-C3B4BB2A13A2}"/>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E280245A-BC15-479F-AC20-26E28B0F85E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6015ABE1-7AD8-41BC-A7D5-440EDF7A9C1C}"/>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DD90AFB3-60A0-4075-986E-8E75345B53C9}"/>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1A1381D1-63B2-4297-B27F-BBC71D302C57}"/>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3BAACEB6-C5E2-4034-A109-06E1F038BDCF}"/>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A596B592-3272-4D29-8072-A880E803F90C}"/>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A863E359-95FD-4EA5-A646-5D56FB800C77}"/>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F6F66D21-3A37-47F1-BD96-E3D1A6649208}"/>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27BA0238-8D2A-45A3-BC95-AD294B214B2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AC680914-EAB9-4DEC-BA0C-F724E684C623}"/>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E0877283-659D-449E-8F11-4BE37586B071}"/>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8136907-96DA-4293-A65D-DDBD3D3B4D11}"/>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EEEB5B78-B7C7-4138-8951-574A75E92F5F}"/>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EB207938-B68D-4326-ADB6-D5A9F7C6F72A}"/>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864D7723-B459-4235-9E24-71D1C8B9A26D}"/>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BC79AC28-99CA-4EB2-B5AC-75C1189B3CE4}"/>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C635E9A4-B247-4846-8FE5-E4DFDDB0AD7E}"/>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163E9FA1-CC91-4835-8EFC-7A46199DADA2}"/>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78C4082D-4F1B-4F87-9107-F6C2ABA89C8B}"/>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20E8BDC8-77E3-470E-BBE4-C1348D3F0198}"/>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98F0133E-4BB5-4F5A-A4C7-BC54F945A4E2}"/>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DD99B4E-A232-4FDA-BF13-7AC5E2BD8273}"/>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92576197-1142-4DE7-AE5F-1F29C7835219}"/>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810AEAC0-98FF-4991-9252-4B649CE26391}"/>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3B32E368-24E1-4A33-ABF1-09E9A5914885}"/>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117022</xdr:rowOff>
    </xdr:from>
    <xdr:to>
      <xdr:col>24</xdr:col>
      <xdr:colOff>62865</xdr:colOff>
      <xdr:row>41</xdr:row>
      <xdr:rowOff>77833</xdr:rowOff>
    </xdr:to>
    <xdr:cxnSp macro="">
      <xdr:nvCxnSpPr>
        <xdr:cNvPr id="58" name="直線コネクタ 57">
          <a:extLst>
            <a:ext uri="{FF2B5EF4-FFF2-40B4-BE49-F238E27FC236}">
              <a16:creationId xmlns:a16="http://schemas.microsoft.com/office/drawing/2014/main" id="{A419C967-B5B8-4ECE-A0D7-7CE6B9962A4E}"/>
            </a:ext>
          </a:extLst>
        </xdr:cNvPr>
        <xdr:cNvCxnSpPr/>
      </xdr:nvCxnSpPr>
      <xdr:spPr>
        <a:xfrm flipV="1">
          <a:off x="4634865" y="5774872"/>
          <a:ext cx="0" cy="1332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81660</xdr:rowOff>
    </xdr:from>
    <xdr:ext cx="405111" cy="259045"/>
    <xdr:sp macro="" textlink="">
      <xdr:nvSpPr>
        <xdr:cNvPr id="59" name="【図書館】&#10;有形固定資産減価償却率最小値テキスト">
          <a:extLst>
            <a:ext uri="{FF2B5EF4-FFF2-40B4-BE49-F238E27FC236}">
              <a16:creationId xmlns:a16="http://schemas.microsoft.com/office/drawing/2014/main" id="{26374D9F-1104-4A21-94E4-52902A00CD10}"/>
            </a:ext>
          </a:extLst>
        </xdr:cNvPr>
        <xdr:cNvSpPr txBox="1"/>
      </xdr:nvSpPr>
      <xdr:spPr>
        <a:xfrm>
          <a:off x="4673600" y="7111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77833</xdr:rowOff>
    </xdr:from>
    <xdr:to>
      <xdr:col>24</xdr:col>
      <xdr:colOff>152400</xdr:colOff>
      <xdr:row>41</xdr:row>
      <xdr:rowOff>77833</xdr:rowOff>
    </xdr:to>
    <xdr:cxnSp macro="">
      <xdr:nvCxnSpPr>
        <xdr:cNvPr id="60" name="直線コネクタ 59">
          <a:extLst>
            <a:ext uri="{FF2B5EF4-FFF2-40B4-BE49-F238E27FC236}">
              <a16:creationId xmlns:a16="http://schemas.microsoft.com/office/drawing/2014/main" id="{00BE6756-CD4E-4F6D-A82E-F526A50B5550}"/>
            </a:ext>
          </a:extLst>
        </xdr:cNvPr>
        <xdr:cNvCxnSpPr/>
      </xdr:nvCxnSpPr>
      <xdr:spPr>
        <a:xfrm>
          <a:off x="4546600" y="7107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63699</xdr:rowOff>
    </xdr:from>
    <xdr:ext cx="340478" cy="259045"/>
    <xdr:sp macro="" textlink="">
      <xdr:nvSpPr>
        <xdr:cNvPr id="61" name="【図書館】&#10;有形固定資産減価償却率最大値テキスト">
          <a:extLst>
            <a:ext uri="{FF2B5EF4-FFF2-40B4-BE49-F238E27FC236}">
              <a16:creationId xmlns:a16="http://schemas.microsoft.com/office/drawing/2014/main" id="{BA1440A3-391A-4A97-83FA-154369984027}"/>
            </a:ext>
          </a:extLst>
        </xdr:cNvPr>
        <xdr:cNvSpPr txBox="1"/>
      </xdr:nvSpPr>
      <xdr:spPr>
        <a:xfrm>
          <a:off x="4673600" y="55500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117022</xdr:rowOff>
    </xdr:from>
    <xdr:to>
      <xdr:col>24</xdr:col>
      <xdr:colOff>152400</xdr:colOff>
      <xdr:row>33</xdr:row>
      <xdr:rowOff>117022</xdr:rowOff>
    </xdr:to>
    <xdr:cxnSp macro="">
      <xdr:nvCxnSpPr>
        <xdr:cNvPr id="62" name="直線コネクタ 61">
          <a:extLst>
            <a:ext uri="{FF2B5EF4-FFF2-40B4-BE49-F238E27FC236}">
              <a16:creationId xmlns:a16="http://schemas.microsoft.com/office/drawing/2014/main" id="{842E1150-3257-4AB4-B64D-05D6849B4A92}"/>
            </a:ext>
          </a:extLst>
        </xdr:cNvPr>
        <xdr:cNvCxnSpPr/>
      </xdr:nvCxnSpPr>
      <xdr:spPr>
        <a:xfrm>
          <a:off x="4546600" y="577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165480</xdr:rowOff>
    </xdr:from>
    <xdr:ext cx="405111" cy="259045"/>
    <xdr:sp macro="" textlink="">
      <xdr:nvSpPr>
        <xdr:cNvPr id="63" name="【図書館】&#10;有形固定資産減価償却率平均値テキスト">
          <a:extLst>
            <a:ext uri="{FF2B5EF4-FFF2-40B4-BE49-F238E27FC236}">
              <a16:creationId xmlns:a16="http://schemas.microsoft.com/office/drawing/2014/main" id="{1A41F36A-B85C-47FD-AB2D-E98DEAF470E3}"/>
            </a:ext>
          </a:extLst>
        </xdr:cNvPr>
        <xdr:cNvSpPr txBox="1"/>
      </xdr:nvSpPr>
      <xdr:spPr>
        <a:xfrm>
          <a:off x="4673600" y="63376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15603</xdr:rowOff>
    </xdr:from>
    <xdr:to>
      <xdr:col>24</xdr:col>
      <xdr:colOff>114300</xdr:colOff>
      <xdr:row>37</xdr:row>
      <xdr:rowOff>117203</xdr:rowOff>
    </xdr:to>
    <xdr:sp macro="" textlink="">
      <xdr:nvSpPr>
        <xdr:cNvPr id="64" name="フローチャート: 判断 63">
          <a:extLst>
            <a:ext uri="{FF2B5EF4-FFF2-40B4-BE49-F238E27FC236}">
              <a16:creationId xmlns:a16="http://schemas.microsoft.com/office/drawing/2014/main" id="{75169244-6D27-4624-AD49-9DFB7E42448C}"/>
            </a:ext>
          </a:extLst>
        </xdr:cNvPr>
        <xdr:cNvSpPr/>
      </xdr:nvSpPr>
      <xdr:spPr>
        <a:xfrm>
          <a:off x="45847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2540</xdr:rowOff>
    </xdr:from>
    <xdr:to>
      <xdr:col>20</xdr:col>
      <xdr:colOff>38100</xdr:colOff>
      <xdr:row>37</xdr:row>
      <xdr:rowOff>104140</xdr:rowOff>
    </xdr:to>
    <xdr:sp macro="" textlink="">
      <xdr:nvSpPr>
        <xdr:cNvPr id="65" name="フローチャート: 判断 64">
          <a:extLst>
            <a:ext uri="{FF2B5EF4-FFF2-40B4-BE49-F238E27FC236}">
              <a16:creationId xmlns:a16="http://schemas.microsoft.com/office/drawing/2014/main" id="{555669E8-3DEC-42A4-BD13-39220D8CD7D8}"/>
            </a:ext>
          </a:extLst>
        </xdr:cNvPr>
        <xdr:cNvSpPr/>
      </xdr:nvSpPr>
      <xdr:spPr>
        <a:xfrm>
          <a:off x="37465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142966</xdr:rowOff>
    </xdr:from>
    <xdr:to>
      <xdr:col>15</xdr:col>
      <xdr:colOff>101600</xdr:colOff>
      <xdr:row>37</xdr:row>
      <xdr:rowOff>73116</xdr:rowOff>
    </xdr:to>
    <xdr:sp macro="" textlink="">
      <xdr:nvSpPr>
        <xdr:cNvPr id="66" name="フローチャート: 判断 65">
          <a:extLst>
            <a:ext uri="{FF2B5EF4-FFF2-40B4-BE49-F238E27FC236}">
              <a16:creationId xmlns:a16="http://schemas.microsoft.com/office/drawing/2014/main" id="{9EFAEC41-F0D4-4287-84CB-B7C6C87F94FF}"/>
            </a:ext>
          </a:extLst>
        </xdr:cNvPr>
        <xdr:cNvSpPr/>
      </xdr:nvSpPr>
      <xdr:spPr>
        <a:xfrm>
          <a:off x="2857500" y="631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156028</xdr:rowOff>
    </xdr:from>
    <xdr:to>
      <xdr:col>10</xdr:col>
      <xdr:colOff>165100</xdr:colOff>
      <xdr:row>37</xdr:row>
      <xdr:rowOff>86178</xdr:rowOff>
    </xdr:to>
    <xdr:sp macro="" textlink="">
      <xdr:nvSpPr>
        <xdr:cNvPr id="67" name="フローチャート: 判断 66">
          <a:extLst>
            <a:ext uri="{FF2B5EF4-FFF2-40B4-BE49-F238E27FC236}">
              <a16:creationId xmlns:a16="http://schemas.microsoft.com/office/drawing/2014/main" id="{55AE6D9B-04F7-4793-BB97-38F5D9592209}"/>
            </a:ext>
          </a:extLst>
        </xdr:cNvPr>
        <xdr:cNvSpPr/>
      </xdr:nvSpPr>
      <xdr:spPr>
        <a:xfrm>
          <a:off x="1968500" y="6328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162560</xdr:rowOff>
    </xdr:from>
    <xdr:to>
      <xdr:col>6</xdr:col>
      <xdr:colOff>38100</xdr:colOff>
      <xdr:row>36</xdr:row>
      <xdr:rowOff>92710</xdr:rowOff>
    </xdr:to>
    <xdr:sp macro="" textlink="">
      <xdr:nvSpPr>
        <xdr:cNvPr id="68" name="フローチャート: 判断 67">
          <a:extLst>
            <a:ext uri="{FF2B5EF4-FFF2-40B4-BE49-F238E27FC236}">
              <a16:creationId xmlns:a16="http://schemas.microsoft.com/office/drawing/2014/main" id="{224CD4F0-A9AC-4AA8-BDE6-15AEAF430555}"/>
            </a:ext>
          </a:extLst>
        </xdr:cNvPr>
        <xdr:cNvSpPr/>
      </xdr:nvSpPr>
      <xdr:spPr>
        <a:xfrm>
          <a:off x="1079500" y="6163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180CB897-6C18-4CE1-A7AC-9C7F6F0B5288}"/>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10B2CAF3-F579-48EC-916C-867C053E4332}"/>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1C1234B4-D01D-47A4-8A11-97B4682F08F8}"/>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3CB08154-8C0F-4176-A45B-5D36C82257A1}"/>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D3A16E89-F4E3-42D4-8CDE-335CE7648836}"/>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118473</xdr:rowOff>
    </xdr:from>
    <xdr:to>
      <xdr:col>20</xdr:col>
      <xdr:colOff>38100</xdr:colOff>
      <xdr:row>38</xdr:row>
      <xdr:rowOff>48623</xdr:rowOff>
    </xdr:to>
    <xdr:sp macro="" textlink="">
      <xdr:nvSpPr>
        <xdr:cNvPr id="74" name="楕円 73">
          <a:extLst>
            <a:ext uri="{FF2B5EF4-FFF2-40B4-BE49-F238E27FC236}">
              <a16:creationId xmlns:a16="http://schemas.microsoft.com/office/drawing/2014/main" id="{9C4BFEC8-FBD3-4A8D-B0E8-4E71478B9D4E}"/>
            </a:ext>
          </a:extLst>
        </xdr:cNvPr>
        <xdr:cNvSpPr/>
      </xdr:nvSpPr>
      <xdr:spPr>
        <a:xfrm>
          <a:off x="3746500" y="646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85816</xdr:rowOff>
    </xdr:from>
    <xdr:to>
      <xdr:col>15</xdr:col>
      <xdr:colOff>101600</xdr:colOff>
      <xdr:row>38</xdr:row>
      <xdr:rowOff>15966</xdr:rowOff>
    </xdr:to>
    <xdr:sp macro="" textlink="">
      <xdr:nvSpPr>
        <xdr:cNvPr id="75" name="楕円 74">
          <a:extLst>
            <a:ext uri="{FF2B5EF4-FFF2-40B4-BE49-F238E27FC236}">
              <a16:creationId xmlns:a16="http://schemas.microsoft.com/office/drawing/2014/main" id="{C045853C-C0DF-451A-B59F-3B79393B4814}"/>
            </a:ext>
          </a:extLst>
        </xdr:cNvPr>
        <xdr:cNvSpPr/>
      </xdr:nvSpPr>
      <xdr:spPr>
        <a:xfrm>
          <a:off x="2857500" y="642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136616</xdr:rowOff>
    </xdr:from>
    <xdr:to>
      <xdr:col>19</xdr:col>
      <xdr:colOff>177800</xdr:colOff>
      <xdr:row>37</xdr:row>
      <xdr:rowOff>169273</xdr:rowOff>
    </xdr:to>
    <xdr:cxnSp macro="">
      <xdr:nvCxnSpPr>
        <xdr:cNvPr id="76" name="直線コネクタ 75">
          <a:extLst>
            <a:ext uri="{FF2B5EF4-FFF2-40B4-BE49-F238E27FC236}">
              <a16:creationId xmlns:a16="http://schemas.microsoft.com/office/drawing/2014/main" id="{66A708E7-ADA6-4189-A488-D3188924A56D}"/>
            </a:ext>
          </a:extLst>
        </xdr:cNvPr>
        <xdr:cNvCxnSpPr/>
      </xdr:nvCxnSpPr>
      <xdr:spPr>
        <a:xfrm>
          <a:off x="2908300" y="648026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53158</xdr:rowOff>
    </xdr:from>
    <xdr:to>
      <xdr:col>10</xdr:col>
      <xdr:colOff>165100</xdr:colOff>
      <xdr:row>37</xdr:row>
      <xdr:rowOff>154758</xdr:rowOff>
    </xdr:to>
    <xdr:sp macro="" textlink="">
      <xdr:nvSpPr>
        <xdr:cNvPr id="77" name="楕円 76">
          <a:extLst>
            <a:ext uri="{FF2B5EF4-FFF2-40B4-BE49-F238E27FC236}">
              <a16:creationId xmlns:a16="http://schemas.microsoft.com/office/drawing/2014/main" id="{6DC0CE43-C6A5-432E-9E61-BFA35EF9464B}"/>
            </a:ext>
          </a:extLst>
        </xdr:cNvPr>
        <xdr:cNvSpPr/>
      </xdr:nvSpPr>
      <xdr:spPr>
        <a:xfrm>
          <a:off x="1968500" y="639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103958</xdr:rowOff>
    </xdr:from>
    <xdr:to>
      <xdr:col>15</xdr:col>
      <xdr:colOff>50800</xdr:colOff>
      <xdr:row>37</xdr:row>
      <xdr:rowOff>136616</xdr:rowOff>
    </xdr:to>
    <xdr:cxnSp macro="">
      <xdr:nvCxnSpPr>
        <xdr:cNvPr id="78" name="直線コネクタ 77">
          <a:extLst>
            <a:ext uri="{FF2B5EF4-FFF2-40B4-BE49-F238E27FC236}">
              <a16:creationId xmlns:a16="http://schemas.microsoft.com/office/drawing/2014/main" id="{12E4D430-ADB2-4890-8235-91656E769090}"/>
            </a:ext>
          </a:extLst>
        </xdr:cNvPr>
        <xdr:cNvCxnSpPr/>
      </xdr:nvCxnSpPr>
      <xdr:spPr>
        <a:xfrm>
          <a:off x="2019300" y="644760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120667</xdr:rowOff>
    </xdr:from>
    <xdr:ext cx="405111" cy="259045"/>
    <xdr:sp macro="" textlink="">
      <xdr:nvSpPr>
        <xdr:cNvPr id="79" name="n_1aveValue【図書館】&#10;有形固定資産減価償却率">
          <a:extLst>
            <a:ext uri="{FF2B5EF4-FFF2-40B4-BE49-F238E27FC236}">
              <a16:creationId xmlns:a16="http://schemas.microsoft.com/office/drawing/2014/main" id="{05B8C8AF-6343-4B83-B4E8-4E19AD8E43B5}"/>
            </a:ext>
          </a:extLst>
        </xdr:cNvPr>
        <xdr:cNvSpPr txBox="1"/>
      </xdr:nvSpPr>
      <xdr:spPr>
        <a:xfrm>
          <a:off x="3582044" y="612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89643</xdr:rowOff>
    </xdr:from>
    <xdr:ext cx="405111" cy="259045"/>
    <xdr:sp macro="" textlink="">
      <xdr:nvSpPr>
        <xdr:cNvPr id="80" name="n_2aveValue【図書館】&#10;有形固定資産減価償却率">
          <a:extLst>
            <a:ext uri="{FF2B5EF4-FFF2-40B4-BE49-F238E27FC236}">
              <a16:creationId xmlns:a16="http://schemas.microsoft.com/office/drawing/2014/main" id="{CA69E5E0-0DA7-4B41-A968-5434E484413C}"/>
            </a:ext>
          </a:extLst>
        </xdr:cNvPr>
        <xdr:cNvSpPr txBox="1"/>
      </xdr:nvSpPr>
      <xdr:spPr>
        <a:xfrm>
          <a:off x="2705744" y="6090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102705</xdr:rowOff>
    </xdr:from>
    <xdr:ext cx="405111" cy="259045"/>
    <xdr:sp macro="" textlink="">
      <xdr:nvSpPr>
        <xdr:cNvPr id="81" name="n_3aveValue【図書館】&#10;有形固定資産減価償却率">
          <a:extLst>
            <a:ext uri="{FF2B5EF4-FFF2-40B4-BE49-F238E27FC236}">
              <a16:creationId xmlns:a16="http://schemas.microsoft.com/office/drawing/2014/main" id="{EEA8034D-4AC1-466F-BF59-6A885E78129E}"/>
            </a:ext>
          </a:extLst>
        </xdr:cNvPr>
        <xdr:cNvSpPr txBox="1"/>
      </xdr:nvSpPr>
      <xdr:spPr>
        <a:xfrm>
          <a:off x="1816744" y="6103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109237</xdr:rowOff>
    </xdr:from>
    <xdr:ext cx="405111" cy="259045"/>
    <xdr:sp macro="" textlink="">
      <xdr:nvSpPr>
        <xdr:cNvPr id="82" name="n_4aveValue【図書館】&#10;有形固定資産減価償却率">
          <a:extLst>
            <a:ext uri="{FF2B5EF4-FFF2-40B4-BE49-F238E27FC236}">
              <a16:creationId xmlns:a16="http://schemas.microsoft.com/office/drawing/2014/main" id="{93C9DF94-9C9D-4FAE-BE8F-B87149F17038}"/>
            </a:ext>
          </a:extLst>
        </xdr:cNvPr>
        <xdr:cNvSpPr txBox="1"/>
      </xdr:nvSpPr>
      <xdr:spPr>
        <a:xfrm>
          <a:off x="927744" y="593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39750</xdr:rowOff>
    </xdr:from>
    <xdr:ext cx="405111" cy="259045"/>
    <xdr:sp macro="" textlink="">
      <xdr:nvSpPr>
        <xdr:cNvPr id="83" name="n_1mainValue【図書館】&#10;有形固定資産減価償却率">
          <a:extLst>
            <a:ext uri="{FF2B5EF4-FFF2-40B4-BE49-F238E27FC236}">
              <a16:creationId xmlns:a16="http://schemas.microsoft.com/office/drawing/2014/main" id="{5A3FC9AA-472B-450B-91D0-0D1A80643FA3}"/>
            </a:ext>
          </a:extLst>
        </xdr:cNvPr>
        <xdr:cNvSpPr txBox="1"/>
      </xdr:nvSpPr>
      <xdr:spPr>
        <a:xfrm>
          <a:off x="3582044" y="6554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7093</xdr:rowOff>
    </xdr:from>
    <xdr:ext cx="405111" cy="259045"/>
    <xdr:sp macro="" textlink="">
      <xdr:nvSpPr>
        <xdr:cNvPr id="84" name="n_2mainValue【図書館】&#10;有形固定資産減価償却率">
          <a:extLst>
            <a:ext uri="{FF2B5EF4-FFF2-40B4-BE49-F238E27FC236}">
              <a16:creationId xmlns:a16="http://schemas.microsoft.com/office/drawing/2014/main" id="{EBA369F6-9A79-4B01-A689-05ED46B57955}"/>
            </a:ext>
          </a:extLst>
        </xdr:cNvPr>
        <xdr:cNvSpPr txBox="1"/>
      </xdr:nvSpPr>
      <xdr:spPr>
        <a:xfrm>
          <a:off x="2705744" y="652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145886</xdr:rowOff>
    </xdr:from>
    <xdr:ext cx="405111" cy="259045"/>
    <xdr:sp macro="" textlink="">
      <xdr:nvSpPr>
        <xdr:cNvPr id="85" name="n_3mainValue【図書館】&#10;有形固定資産減価償却率">
          <a:extLst>
            <a:ext uri="{FF2B5EF4-FFF2-40B4-BE49-F238E27FC236}">
              <a16:creationId xmlns:a16="http://schemas.microsoft.com/office/drawing/2014/main" id="{C6ED43D1-AC78-40D7-B231-4FFC15ED9428}"/>
            </a:ext>
          </a:extLst>
        </xdr:cNvPr>
        <xdr:cNvSpPr txBox="1"/>
      </xdr:nvSpPr>
      <xdr:spPr>
        <a:xfrm>
          <a:off x="1816744" y="6489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a:extLst>
            <a:ext uri="{FF2B5EF4-FFF2-40B4-BE49-F238E27FC236}">
              <a16:creationId xmlns:a16="http://schemas.microsoft.com/office/drawing/2014/main" id="{0F4DD13B-C692-4544-999D-41159D2C8106}"/>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a:extLst>
            <a:ext uri="{FF2B5EF4-FFF2-40B4-BE49-F238E27FC236}">
              <a16:creationId xmlns:a16="http://schemas.microsoft.com/office/drawing/2014/main" id="{9AD836EF-5159-4572-BEED-7F7C7BC903C5}"/>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a:extLst>
            <a:ext uri="{FF2B5EF4-FFF2-40B4-BE49-F238E27FC236}">
              <a16:creationId xmlns:a16="http://schemas.microsoft.com/office/drawing/2014/main" id="{B5B0E2AE-D8A6-4542-AA02-843B5D6422BB}"/>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a:extLst>
            <a:ext uri="{FF2B5EF4-FFF2-40B4-BE49-F238E27FC236}">
              <a16:creationId xmlns:a16="http://schemas.microsoft.com/office/drawing/2014/main" id="{08A19F74-3F93-4888-839F-980CD5D0828D}"/>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a:extLst>
            <a:ext uri="{FF2B5EF4-FFF2-40B4-BE49-F238E27FC236}">
              <a16:creationId xmlns:a16="http://schemas.microsoft.com/office/drawing/2014/main" id="{97797860-16EF-424B-BA92-42DEE2BFB344}"/>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a:extLst>
            <a:ext uri="{FF2B5EF4-FFF2-40B4-BE49-F238E27FC236}">
              <a16:creationId xmlns:a16="http://schemas.microsoft.com/office/drawing/2014/main" id="{559300AA-B3D3-4E40-83AE-B3342A97645F}"/>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a:extLst>
            <a:ext uri="{FF2B5EF4-FFF2-40B4-BE49-F238E27FC236}">
              <a16:creationId xmlns:a16="http://schemas.microsoft.com/office/drawing/2014/main" id="{540DCD1E-0AD1-4C79-98A1-AFB0A6F83C66}"/>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a:extLst>
            <a:ext uri="{FF2B5EF4-FFF2-40B4-BE49-F238E27FC236}">
              <a16:creationId xmlns:a16="http://schemas.microsoft.com/office/drawing/2014/main" id="{18CBE713-F12B-40B2-83E0-5BEB1A1ACBBA}"/>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a:extLst>
            <a:ext uri="{FF2B5EF4-FFF2-40B4-BE49-F238E27FC236}">
              <a16:creationId xmlns:a16="http://schemas.microsoft.com/office/drawing/2014/main" id="{1F29BF79-C931-46B2-8492-1346BA28709A}"/>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a:extLst>
            <a:ext uri="{FF2B5EF4-FFF2-40B4-BE49-F238E27FC236}">
              <a16:creationId xmlns:a16="http://schemas.microsoft.com/office/drawing/2014/main" id="{3689ADF2-FD31-4602-9077-5ECE3C3FDFD6}"/>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a:extLst>
            <a:ext uri="{FF2B5EF4-FFF2-40B4-BE49-F238E27FC236}">
              <a16:creationId xmlns:a16="http://schemas.microsoft.com/office/drawing/2014/main" id="{816DD78E-FFAA-403A-91BD-E776CD411851}"/>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a:extLst>
            <a:ext uri="{FF2B5EF4-FFF2-40B4-BE49-F238E27FC236}">
              <a16:creationId xmlns:a16="http://schemas.microsoft.com/office/drawing/2014/main" id="{FF0592CF-01EE-4EF2-B573-92D083316EFA}"/>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a:extLst>
            <a:ext uri="{FF2B5EF4-FFF2-40B4-BE49-F238E27FC236}">
              <a16:creationId xmlns:a16="http://schemas.microsoft.com/office/drawing/2014/main" id="{544AB9EC-8F61-437D-B1BD-9BAB3569FDCB}"/>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9" name="テキスト ボックス 98">
          <a:extLst>
            <a:ext uri="{FF2B5EF4-FFF2-40B4-BE49-F238E27FC236}">
              <a16:creationId xmlns:a16="http://schemas.microsoft.com/office/drawing/2014/main" id="{A66E5A56-9EA1-4DB3-A555-C13149CB9F76}"/>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a:extLst>
            <a:ext uri="{FF2B5EF4-FFF2-40B4-BE49-F238E27FC236}">
              <a16:creationId xmlns:a16="http://schemas.microsoft.com/office/drawing/2014/main" id="{F73CCC45-B14E-4C27-A60B-725EAC61CC5B}"/>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1" name="テキスト ボックス 100">
          <a:extLst>
            <a:ext uri="{FF2B5EF4-FFF2-40B4-BE49-F238E27FC236}">
              <a16:creationId xmlns:a16="http://schemas.microsoft.com/office/drawing/2014/main" id="{412CE72D-ED5B-42EB-B0EE-906FF6C1EAE2}"/>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a:extLst>
            <a:ext uri="{FF2B5EF4-FFF2-40B4-BE49-F238E27FC236}">
              <a16:creationId xmlns:a16="http://schemas.microsoft.com/office/drawing/2014/main" id="{53A008F8-C773-4C21-B54F-15C1D05A3B71}"/>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3" name="テキスト ボックス 102">
          <a:extLst>
            <a:ext uri="{FF2B5EF4-FFF2-40B4-BE49-F238E27FC236}">
              <a16:creationId xmlns:a16="http://schemas.microsoft.com/office/drawing/2014/main" id="{FAE9A3E8-8D0A-47A8-B10D-19D04E5D184D}"/>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a:extLst>
            <a:ext uri="{FF2B5EF4-FFF2-40B4-BE49-F238E27FC236}">
              <a16:creationId xmlns:a16="http://schemas.microsoft.com/office/drawing/2014/main" id="{CB47076E-B8AC-4E46-8325-8AA5EA6B6B26}"/>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5" name="テキスト ボックス 104">
          <a:extLst>
            <a:ext uri="{FF2B5EF4-FFF2-40B4-BE49-F238E27FC236}">
              <a16:creationId xmlns:a16="http://schemas.microsoft.com/office/drawing/2014/main" id="{C6CC6408-F98D-42A1-8DAF-123C788F9B9F}"/>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a:extLst>
            <a:ext uri="{FF2B5EF4-FFF2-40B4-BE49-F238E27FC236}">
              <a16:creationId xmlns:a16="http://schemas.microsoft.com/office/drawing/2014/main" id="{5234D3E2-346B-4215-8D98-14726A654002}"/>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7" name="テキスト ボックス 106">
          <a:extLst>
            <a:ext uri="{FF2B5EF4-FFF2-40B4-BE49-F238E27FC236}">
              <a16:creationId xmlns:a16="http://schemas.microsoft.com/office/drawing/2014/main" id="{92DBE088-0EF6-4781-BAF0-CD7EA97EF5FD}"/>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図書館】&#10;一人当たり面積グラフ枠">
          <a:extLst>
            <a:ext uri="{FF2B5EF4-FFF2-40B4-BE49-F238E27FC236}">
              <a16:creationId xmlns:a16="http://schemas.microsoft.com/office/drawing/2014/main" id="{7D1525AB-A8A3-4282-91E5-D2AFCAA993B2}"/>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38100</xdr:rowOff>
    </xdr:from>
    <xdr:to>
      <xdr:col>54</xdr:col>
      <xdr:colOff>189865</xdr:colOff>
      <xdr:row>41</xdr:row>
      <xdr:rowOff>160020</xdr:rowOff>
    </xdr:to>
    <xdr:cxnSp macro="">
      <xdr:nvCxnSpPr>
        <xdr:cNvPr id="109" name="直線コネクタ 108">
          <a:extLst>
            <a:ext uri="{FF2B5EF4-FFF2-40B4-BE49-F238E27FC236}">
              <a16:creationId xmlns:a16="http://schemas.microsoft.com/office/drawing/2014/main" id="{9ACB2765-D2D8-44BA-86E2-E6CCD751E833}"/>
            </a:ext>
          </a:extLst>
        </xdr:cNvPr>
        <xdr:cNvCxnSpPr/>
      </xdr:nvCxnSpPr>
      <xdr:spPr>
        <a:xfrm flipV="1">
          <a:off x="10476865" y="569595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163847</xdr:rowOff>
    </xdr:from>
    <xdr:ext cx="469744" cy="259045"/>
    <xdr:sp macro="" textlink="">
      <xdr:nvSpPr>
        <xdr:cNvPr id="110" name="【図書館】&#10;一人当たり面積最小値テキスト">
          <a:extLst>
            <a:ext uri="{FF2B5EF4-FFF2-40B4-BE49-F238E27FC236}">
              <a16:creationId xmlns:a16="http://schemas.microsoft.com/office/drawing/2014/main" id="{0BB05505-3CF2-4447-9368-459D2E16ABE0}"/>
            </a:ext>
          </a:extLst>
        </xdr:cNvPr>
        <xdr:cNvSpPr txBox="1"/>
      </xdr:nvSpPr>
      <xdr:spPr>
        <a:xfrm>
          <a:off x="10515600" y="719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160020</xdr:rowOff>
    </xdr:from>
    <xdr:to>
      <xdr:col>55</xdr:col>
      <xdr:colOff>88900</xdr:colOff>
      <xdr:row>41</xdr:row>
      <xdr:rowOff>160020</xdr:rowOff>
    </xdr:to>
    <xdr:cxnSp macro="">
      <xdr:nvCxnSpPr>
        <xdr:cNvPr id="111" name="直線コネクタ 110">
          <a:extLst>
            <a:ext uri="{FF2B5EF4-FFF2-40B4-BE49-F238E27FC236}">
              <a16:creationId xmlns:a16="http://schemas.microsoft.com/office/drawing/2014/main" id="{7579B955-FA0F-47D2-B0B2-408CE9638897}"/>
            </a:ext>
          </a:extLst>
        </xdr:cNvPr>
        <xdr:cNvCxnSpPr/>
      </xdr:nvCxnSpPr>
      <xdr:spPr>
        <a:xfrm>
          <a:off x="10388600" y="718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156227</xdr:rowOff>
    </xdr:from>
    <xdr:ext cx="469744" cy="259045"/>
    <xdr:sp macro="" textlink="">
      <xdr:nvSpPr>
        <xdr:cNvPr id="112" name="【図書館】&#10;一人当たり面積最大値テキスト">
          <a:extLst>
            <a:ext uri="{FF2B5EF4-FFF2-40B4-BE49-F238E27FC236}">
              <a16:creationId xmlns:a16="http://schemas.microsoft.com/office/drawing/2014/main" id="{2428D2BD-A96E-4960-A84E-52A399A04FDC}"/>
            </a:ext>
          </a:extLst>
        </xdr:cNvPr>
        <xdr:cNvSpPr txBox="1"/>
      </xdr:nvSpPr>
      <xdr:spPr>
        <a:xfrm>
          <a:off x="10515600" y="547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38100</xdr:rowOff>
    </xdr:from>
    <xdr:to>
      <xdr:col>55</xdr:col>
      <xdr:colOff>88900</xdr:colOff>
      <xdr:row>33</xdr:row>
      <xdr:rowOff>38100</xdr:rowOff>
    </xdr:to>
    <xdr:cxnSp macro="">
      <xdr:nvCxnSpPr>
        <xdr:cNvPr id="113" name="直線コネクタ 112">
          <a:extLst>
            <a:ext uri="{FF2B5EF4-FFF2-40B4-BE49-F238E27FC236}">
              <a16:creationId xmlns:a16="http://schemas.microsoft.com/office/drawing/2014/main" id="{AC36B9B2-FA5E-4D8F-9898-E05DDD523A59}"/>
            </a:ext>
          </a:extLst>
        </xdr:cNvPr>
        <xdr:cNvCxnSpPr/>
      </xdr:nvCxnSpPr>
      <xdr:spPr>
        <a:xfrm>
          <a:off x="10388600" y="569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114317</xdr:rowOff>
    </xdr:from>
    <xdr:ext cx="469744" cy="259045"/>
    <xdr:sp macro="" textlink="">
      <xdr:nvSpPr>
        <xdr:cNvPr id="114" name="【図書館】&#10;一人当たり面積平均値テキスト">
          <a:extLst>
            <a:ext uri="{FF2B5EF4-FFF2-40B4-BE49-F238E27FC236}">
              <a16:creationId xmlns:a16="http://schemas.microsoft.com/office/drawing/2014/main" id="{DBC50870-02CA-4E31-A46E-5C3F95417CA3}"/>
            </a:ext>
          </a:extLst>
        </xdr:cNvPr>
        <xdr:cNvSpPr txBox="1"/>
      </xdr:nvSpPr>
      <xdr:spPr>
        <a:xfrm>
          <a:off x="10515600" y="68008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135890</xdr:rowOff>
    </xdr:from>
    <xdr:to>
      <xdr:col>55</xdr:col>
      <xdr:colOff>50800</xdr:colOff>
      <xdr:row>40</xdr:row>
      <xdr:rowOff>66040</xdr:rowOff>
    </xdr:to>
    <xdr:sp macro="" textlink="">
      <xdr:nvSpPr>
        <xdr:cNvPr id="115" name="フローチャート: 判断 114">
          <a:extLst>
            <a:ext uri="{FF2B5EF4-FFF2-40B4-BE49-F238E27FC236}">
              <a16:creationId xmlns:a16="http://schemas.microsoft.com/office/drawing/2014/main" id="{B79A4308-1573-439E-82DE-C4B38127138C}"/>
            </a:ext>
          </a:extLst>
        </xdr:cNvPr>
        <xdr:cNvSpPr/>
      </xdr:nvSpPr>
      <xdr:spPr>
        <a:xfrm>
          <a:off x="10426700" y="682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139700</xdr:rowOff>
    </xdr:from>
    <xdr:to>
      <xdr:col>50</xdr:col>
      <xdr:colOff>165100</xdr:colOff>
      <xdr:row>40</xdr:row>
      <xdr:rowOff>69850</xdr:rowOff>
    </xdr:to>
    <xdr:sp macro="" textlink="">
      <xdr:nvSpPr>
        <xdr:cNvPr id="116" name="フローチャート: 判断 115">
          <a:extLst>
            <a:ext uri="{FF2B5EF4-FFF2-40B4-BE49-F238E27FC236}">
              <a16:creationId xmlns:a16="http://schemas.microsoft.com/office/drawing/2014/main" id="{C8B1A97B-7BDB-47FE-977A-09DA26559848}"/>
            </a:ext>
          </a:extLst>
        </xdr:cNvPr>
        <xdr:cNvSpPr/>
      </xdr:nvSpPr>
      <xdr:spPr>
        <a:xfrm>
          <a:off x="95885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151130</xdr:rowOff>
    </xdr:from>
    <xdr:to>
      <xdr:col>46</xdr:col>
      <xdr:colOff>38100</xdr:colOff>
      <xdr:row>40</xdr:row>
      <xdr:rowOff>81280</xdr:rowOff>
    </xdr:to>
    <xdr:sp macro="" textlink="">
      <xdr:nvSpPr>
        <xdr:cNvPr id="117" name="フローチャート: 判断 116">
          <a:extLst>
            <a:ext uri="{FF2B5EF4-FFF2-40B4-BE49-F238E27FC236}">
              <a16:creationId xmlns:a16="http://schemas.microsoft.com/office/drawing/2014/main" id="{5ACEDF40-8D48-456D-BCF0-A76C5AB9ACBD}"/>
            </a:ext>
          </a:extLst>
        </xdr:cNvPr>
        <xdr:cNvSpPr/>
      </xdr:nvSpPr>
      <xdr:spPr>
        <a:xfrm>
          <a:off x="86995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116840</xdr:rowOff>
    </xdr:from>
    <xdr:to>
      <xdr:col>41</xdr:col>
      <xdr:colOff>101600</xdr:colOff>
      <xdr:row>40</xdr:row>
      <xdr:rowOff>46990</xdr:rowOff>
    </xdr:to>
    <xdr:sp macro="" textlink="">
      <xdr:nvSpPr>
        <xdr:cNvPr id="118" name="フローチャート: 判断 117">
          <a:extLst>
            <a:ext uri="{FF2B5EF4-FFF2-40B4-BE49-F238E27FC236}">
              <a16:creationId xmlns:a16="http://schemas.microsoft.com/office/drawing/2014/main" id="{DE2237F5-9053-44DC-A0E1-CA4AF816AECB}"/>
            </a:ext>
          </a:extLst>
        </xdr:cNvPr>
        <xdr:cNvSpPr/>
      </xdr:nvSpPr>
      <xdr:spPr>
        <a:xfrm>
          <a:off x="7810500" y="680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151130</xdr:rowOff>
    </xdr:from>
    <xdr:to>
      <xdr:col>36</xdr:col>
      <xdr:colOff>165100</xdr:colOff>
      <xdr:row>40</xdr:row>
      <xdr:rowOff>81280</xdr:rowOff>
    </xdr:to>
    <xdr:sp macro="" textlink="">
      <xdr:nvSpPr>
        <xdr:cNvPr id="119" name="フローチャート: 判断 118">
          <a:extLst>
            <a:ext uri="{FF2B5EF4-FFF2-40B4-BE49-F238E27FC236}">
              <a16:creationId xmlns:a16="http://schemas.microsoft.com/office/drawing/2014/main" id="{CC18BC2E-EEC3-4D7A-9915-91C6EE9F0A71}"/>
            </a:ext>
          </a:extLst>
        </xdr:cNvPr>
        <xdr:cNvSpPr/>
      </xdr:nvSpPr>
      <xdr:spPr>
        <a:xfrm>
          <a:off x="69215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1F6A6471-8D29-48FE-9DE9-A6C7B7B4C702}"/>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8E18E630-8E6B-4575-929E-C7C9C217C3AA}"/>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6A39FEF0-6EFC-4B1D-AC28-37DC510AFF06}"/>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8BBED5C8-05BE-43D6-B59C-1E67E1F75611}"/>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B14D63D2-95B9-46A9-A88B-A092371DD20B}"/>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78740</xdr:rowOff>
    </xdr:from>
    <xdr:to>
      <xdr:col>50</xdr:col>
      <xdr:colOff>165100</xdr:colOff>
      <xdr:row>41</xdr:row>
      <xdr:rowOff>8890</xdr:rowOff>
    </xdr:to>
    <xdr:sp macro="" textlink="">
      <xdr:nvSpPr>
        <xdr:cNvPr id="125" name="楕円 124">
          <a:extLst>
            <a:ext uri="{FF2B5EF4-FFF2-40B4-BE49-F238E27FC236}">
              <a16:creationId xmlns:a16="http://schemas.microsoft.com/office/drawing/2014/main" id="{3E619B4B-1EC1-4A11-A74D-7FD0B1E64340}"/>
            </a:ext>
          </a:extLst>
        </xdr:cNvPr>
        <xdr:cNvSpPr/>
      </xdr:nvSpPr>
      <xdr:spPr>
        <a:xfrm>
          <a:off x="9588500" y="693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82550</xdr:rowOff>
    </xdr:from>
    <xdr:to>
      <xdr:col>46</xdr:col>
      <xdr:colOff>38100</xdr:colOff>
      <xdr:row>41</xdr:row>
      <xdr:rowOff>12700</xdr:rowOff>
    </xdr:to>
    <xdr:sp macro="" textlink="">
      <xdr:nvSpPr>
        <xdr:cNvPr id="126" name="楕円 125">
          <a:extLst>
            <a:ext uri="{FF2B5EF4-FFF2-40B4-BE49-F238E27FC236}">
              <a16:creationId xmlns:a16="http://schemas.microsoft.com/office/drawing/2014/main" id="{929E0B71-61A9-45BA-94B1-CEA5A9179E94}"/>
            </a:ext>
          </a:extLst>
        </xdr:cNvPr>
        <xdr:cNvSpPr/>
      </xdr:nvSpPr>
      <xdr:spPr>
        <a:xfrm>
          <a:off x="8699500" y="694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129540</xdr:rowOff>
    </xdr:from>
    <xdr:to>
      <xdr:col>50</xdr:col>
      <xdr:colOff>114300</xdr:colOff>
      <xdr:row>40</xdr:row>
      <xdr:rowOff>133350</xdr:rowOff>
    </xdr:to>
    <xdr:cxnSp macro="">
      <xdr:nvCxnSpPr>
        <xdr:cNvPr id="127" name="直線コネクタ 126">
          <a:extLst>
            <a:ext uri="{FF2B5EF4-FFF2-40B4-BE49-F238E27FC236}">
              <a16:creationId xmlns:a16="http://schemas.microsoft.com/office/drawing/2014/main" id="{62F136FD-EFC7-4089-BB07-3CC3AD119B47}"/>
            </a:ext>
          </a:extLst>
        </xdr:cNvPr>
        <xdr:cNvCxnSpPr/>
      </xdr:nvCxnSpPr>
      <xdr:spPr>
        <a:xfrm flipV="1">
          <a:off x="8750300" y="69875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86360</xdr:rowOff>
    </xdr:from>
    <xdr:to>
      <xdr:col>41</xdr:col>
      <xdr:colOff>101600</xdr:colOff>
      <xdr:row>41</xdr:row>
      <xdr:rowOff>16510</xdr:rowOff>
    </xdr:to>
    <xdr:sp macro="" textlink="">
      <xdr:nvSpPr>
        <xdr:cNvPr id="128" name="楕円 127">
          <a:extLst>
            <a:ext uri="{FF2B5EF4-FFF2-40B4-BE49-F238E27FC236}">
              <a16:creationId xmlns:a16="http://schemas.microsoft.com/office/drawing/2014/main" id="{BFCAC48F-E674-45D5-8F0A-EB828540ED91}"/>
            </a:ext>
          </a:extLst>
        </xdr:cNvPr>
        <xdr:cNvSpPr/>
      </xdr:nvSpPr>
      <xdr:spPr>
        <a:xfrm>
          <a:off x="7810500" y="694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133350</xdr:rowOff>
    </xdr:from>
    <xdr:to>
      <xdr:col>45</xdr:col>
      <xdr:colOff>177800</xdr:colOff>
      <xdr:row>40</xdr:row>
      <xdr:rowOff>137160</xdr:rowOff>
    </xdr:to>
    <xdr:cxnSp macro="">
      <xdr:nvCxnSpPr>
        <xdr:cNvPr id="129" name="直線コネクタ 128">
          <a:extLst>
            <a:ext uri="{FF2B5EF4-FFF2-40B4-BE49-F238E27FC236}">
              <a16:creationId xmlns:a16="http://schemas.microsoft.com/office/drawing/2014/main" id="{2DCC3E5F-851F-4F08-B213-C4AEE3C74F5B}"/>
            </a:ext>
          </a:extLst>
        </xdr:cNvPr>
        <xdr:cNvCxnSpPr/>
      </xdr:nvCxnSpPr>
      <xdr:spPr>
        <a:xfrm flipV="1">
          <a:off x="7861300" y="69913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86377</xdr:rowOff>
    </xdr:from>
    <xdr:ext cx="469744" cy="259045"/>
    <xdr:sp macro="" textlink="">
      <xdr:nvSpPr>
        <xdr:cNvPr id="130" name="n_1aveValue【図書館】&#10;一人当たり面積">
          <a:extLst>
            <a:ext uri="{FF2B5EF4-FFF2-40B4-BE49-F238E27FC236}">
              <a16:creationId xmlns:a16="http://schemas.microsoft.com/office/drawing/2014/main" id="{E4E08852-CBF8-495B-8868-2174527DE442}"/>
            </a:ext>
          </a:extLst>
        </xdr:cNvPr>
        <xdr:cNvSpPr txBox="1"/>
      </xdr:nvSpPr>
      <xdr:spPr>
        <a:xfrm>
          <a:off x="9391727" y="660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97807</xdr:rowOff>
    </xdr:from>
    <xdr:ext cx="469744" cy="259045"/>
    <xdr:sp macro="" textlink="">
      <xdr:nvSpPr>
        <xdr:cNvPr id="131" name="n_2aveValue【図書館】&#10;一人当たり面積">
          <a:extLst>
            <a:ext uri="{FF2B5EF4-FFF2-40B4-BE49-F238E27FC236}">
              <a16:creationId xmlns:a16="http://schemas.microsoft.com/office/drawing/2014/main" id="{4A3F55DB-1CFA-4D4F-8EF5-67DE2D18A86E}"/>
            </a:ext>
          </a:extLst>
        </xdr:cNvPr>
        <xdr:cNvSpPr txBox="1"/>
      </xdr:nvSpPr>
      <xdr:spPr>
        <a:xfrm>
          <a:off x="8515427" y="661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63517</xdr:rowOff>
    </xdr:from>
    <xdr:ext cx="469744" cy="259045"/>
    <xdr:sp macro="" textlink="">
      <xdr:nvSpPr>
        <xdr:cNvPr id="132" name="n_3aveValue【図書館】&#10;一人当たり面積">
          <a:extLst>
            <a:ext uri="{FF2B5EF4-FFF2-40B4-BE49-F238E27FC236}">
              <a16:creationId xmlns:a16="http://schemas.microsoft.com/office/drawing/2014/main" id="{9FC8882B-1D8E-41F1-B590-B1E1E4988B65}"/>
            </a:ext>
          </a:extLst>
        </xdr:cNvPr>
        <xdr:cNvSpPr txBox="1"/>
      </xdr:nvSpPr>
      <xdr:spPr>
        <a:xfrm>
          <a:off x="7626427" y="657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97807</xdr:rowOff>
    </xdr:from>
    <xdr:ext cx="469744" cy="259045"/>
    <xdr:sp macro="" textlink="">
      <xdr:nvSpPr>
        <xdr:cNvPr id="133" name="n_4aveValue【図書館】&#10;一人当たり面積">
          <a:extLst>
            <a:ext uri="{FF2B5EF4-FFF2-40B4-BE49-F238E27FC236}">
              <a16:creationId xmlns:a16="http://schemas.microsoft.com/office/drawing/2014/main" id="{145F5E1A-BBE8-450F-AF1D-4F2B0FFD9528}"/>
            </a:ext>
          </a:extLst>
        </xdr:cNvPr>
        <xdr:cNvSpPr txBox="1"/>
      </xdr:nvSpPr>
      <xdr:spPr>
        <a:xfrm>
          <a:off x="6737427" y="661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17</xdr:rowOff>
    </xdr:from>
    <xdr:ext cx="469744" cy="259045"/>
    <xdr:sp macro="" textlink="">
      <xdr:nvSpPr>
        <xdr:cNvPr id="134" name="n_1mainValue【図書館】&#10;一人当たり面積">
          <a:extLst>
            <a:ext uri="{FF2B5EF4-FFF2-40B4-BE49-F238E27FC236}">
              <a16:creationId xmlns:a16="http://schemas.microsoft.com/office/drawing/2014/main" id="{306E818F-6E3F-4F01-9EFE-80A35BD63F6C}"/>
            </a:ext>
          </a:extLst>
        </xdr:cNvPr>
        <xdr:cNvSpPr txBox="1"/>
      </xdr:nvSpPr>
      <xdr:spPr>
        <a:xfrm>
          <a:off x="9391727" y="702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3827</xdr:rowOff>
    </xdr:from>
    <xdr:ext cx="469744" cy="259045"/>
    <xdr:sp macro="" textlink="">
      <xdr:nvSpPr>
        <xdr:cNvPr id="135" name="n_2mainValue【図書館】&#10;一人当たり面積">
          <a:extLst>
            <a:ext uri="{FF2B5EF4-FFF2-40B4-BE49-F238E27FC236}">
              <a16:creationId xmlns:a16="http://schemas.microsoft.com/office/drawing/2014/main" id="{C91BD88A-836B-4419-A571-CE97888421D8}"/>
            </a:ext>
          </a:extLst>
        </xdr:cNvPr>
        <xdr:cNvSpPr txBox="1"/>
      </xdr:nvSpPr>
      <xdr:spPr>
        <a:xfrm>
          <a:off x="8515427" y="703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7637</xdr:rowOff>
    </xdr:from>
    <xdr:ext cx="469744" cy="259045"/>
    <xdr:sp macro="" textlink="">
      <xdr:nvSpPr>
        <xdr:cNvPr id="136" name="n_3mainValue【図書館】&#10;一人当たり面積">
          <a:extLst>
            <a:ext uri="{FF2B5EF4-FFF2-40B4-BE49-F238E27FC236}">
              <a16:creationId xmlns:a16="http://schemas.microsoft.com/office/drawing/2014/main" id="{E2789E19-7F29-47ED-AB5E-3B78EEEB823D}"/>
            </a:ext>
          </a:extLst>
        </xdr:cNvPr>
        <xdr:cNvSpPr txBox="1"/>
      </xdr:nvSpPr>
      <xdr:spPr>
        <a:xfrm>
          <a:off x="7626427" y="703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7" name="正方形/長方形 136">
          <a:extLst>
            <a:ext uri="{FF2B5EF4-FFF2-40B4-BE49-F238E27FC236}">
              <a16:creationId xmlns:a16="http://schemas.microsoft.com/office/drawing/2014/main" id="{6F0468CC-86EC-4794-8922-C1B21F99E53D}"/>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8" name="正方形/長方形 137">
          <a:extLst>
            <a:ext uri="{FF2B5EF4-FFF2-40B4-BE49-F238E27FC236}">
              <a16:creationId xmlns:a16="http://schemas.microsoft.com/office/drawing/2014/main" id="{58363663-B265-4452-A5F2-F93EA1FD322E}"/>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9" name="正方形/長方形 138">
          <a:extLst>
            <a:ext uri="{FF2B5EF4-FFF2-40B4-BE49-F238E27FC236}">
              <a16:creationId xmlns:a16="http://schemas.microsoft.com/office/drawing/2014/main" id="{32EA4815-7B5A-45A5-A46D-505E49787285}"/>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0" name="正方形/長方形 139">
          <a:extLst>
            <a:ext uri="{FF2B5EF4-FFF2-40B4-BE49-F238E27FC236}">
              <a16:creationId xmlns:a16="http://schemas.microsoft.com/office/drawing/2014/main" id="{91518001-BA0E-4697-8C84-4556672B861C}"/>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1" name="正方形/長方形 140">
          <a:extLst>
            <a:ext uri="{FF2B5EF4-FFF2-40B4-BE49-F238E27FC236}">
              <a16:creationId xmlns:a16="http://schemas.microsoft.com/office/drawing/2014/main" id="{38A9A386-248A-4BF0-B9E7-08EB9F610D3B}"/>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2" name="正方形/長方形 141">
          <a:extLst>
            <a:ext uri="{FF2B5EF4-FFF2-40B4-BE49-F238E27FC236}">
              <a16:creationId xmlns:a16="http://schemas.microsoft.com/office/drawing/2014/main" id="{40CB35D5-7B61-4408-B960-D96A5AEB08C1}"/>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3" name="正方形/長方形 142">
          <a:extLst>
            <a:ext uri="{FF2B5EF4-FFF2-40B4-BE49-F238E27FC236}">
              <a16:creationId xmlns:a16="http://schemas.microsoft.com/office/drawing/2014/main" id="{55A88ED3-6B5E-4C6B-BFA7-324C2FBE1707}"/>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4" name="正方形/長方形 143">
          <a:extLst>
            <a:ext uri="{FF2B5EF4-FFF2-40B4-BE49-F238E27FC236}">
              <a16:creationId xmlns:a16="http://schemas.microsoft.com/office/drawing/2014/main" id="{57812520-74F5-4CC2-8ABB-B4C8041F5297}"/>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5" name="テキスト ボックス 144">
          <a:extLst>
            <a:ext uri="{FF2B5EF4-FFF2-40B4-BE49-F238E27FC236}">
              <a16:creationId xmlns:a16="http://schemas.microsoft.com/office/drawing/2014/main" id="{A152C537-C6FC-463C-AA36-F2AB485697B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6" name="直線コネクタ 145">
          <a:extLst>
            <a:ext uri="{FF2B5EF4-FFF2-40B4-BE49-F238E27FC236}">
              <a16:creationId xmlns:a16="http://schemas.microsoft.com/office/drawing/2014/main" id="{9279C72D-A066-41BF-9A60-3698FF8D63C6}"/>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7" name="テキスト ボックス 146">
          <a:extLst>
            <a:ext uri="{FF2B5EF4-FFF2-40B4-BE49-F238E27FC236}">
              <a16:creationId xmlns:a16="http://schemas.microsoft.com/office/drawing/2014/main" id="{089B5FD2-1FC2-44C6-B792-4DBC1B68F0B1}"/>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8" name="直線コネクタ 147">
          <a:extLst>
            <a:ext uri="{FF2B5EF4-FFF2-40B4-BE49-F238E27FC236}">
              <a16:creationId xmlns:a16="http://schemas.microsoft.com/office/drawing/2014/main" id="{92A8A951-8083-4330-AAD5-BB069689086E}"/>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49" name="テキスト ボックス 148">
          <a:extLst>
            <a:ext uri="{FF2B5EF4-FFF2-40B4-BE49-F238E27FC236}">
              <a16:creationId xmlns:a16="http://schemas.microsoft.com/office/drawing/2014/main" id="{164C89B7-3122-4C16-BF67-6014548D1D23}"/>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0" name="直線コネクタ 149">
          <a:extLst>
            <a:ext uri="{FF2B5EF4-FFF2-40B4-BE49-F238E27FC236}">
              <a16:creationId xmlns:a16="http://schemas.microsoft.com/office/drawing/2014/main" id="{EFC16B70-1FCF-463A-8A7B-B5893BCFB697}"/>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1" name="テキスト ボックス 150">
          <a:extLst>
            <a:ext uri="{FF2B5EF4-FFF2-40B4-BE49-F238E27FC236}">
              <a16:creationId xmlns:a16="http://schemas.microsoft.com/office/drawing/2014/main" id="{AC0AEBCF-7039-4CEC-82ED-88A301FA12C8}"/>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2" name="直線コネクタ 151">
          <a:extLst>
            <a:ext uri="{FF2B5EF4-FFF2-40B4-BE49-F238E27FC236}">
              <a16:creationId xmlns:a16="http://schemas.microsoft.com/office/drawing/2014/main" id="{40E3F9A8-202E-4E0C-BC38-59BA3093FC73}"/>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3" name="テキスト ボックス 152">
          <a:extLst>
            <a:ext uri="{FF2B5EF4-FFF2-40B4-BE49-F238E27FC236}">
              <a16:creationId xmlns:a16="http://schemas.microsoft.com/office/drawing/2014/main" id="{81107F7A-02C5-45FE-9006-6B8DA8D6451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4" name="直線コネクタ 153">
          <a:extLst>
            <a:ext uri="{FF2B5EF4-FFF2-40B4-BE49-F238E27FC236}">
              <a16:creationId xmlns:a16="http://schemas.microsoft.com/office/drawing/2014/main" id="{0E652EC7-8DAB-4BE9-B82F-88DE6DC766F4}"/>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5" name="テキスト ボックス 154">
          <a:extLst>
            <a:ext uri="{FF2B5EF4-FFF2-40B4-BE49-F238E27FC236}">
              <a16:creationId xmlns:a16="http://schemas.microsoft.com/office/drawing/2014/main" id="{09A04FA0-6356-4CF2-8555-0BD5D7984BCF}"/>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6" name="直線コネクタ 155">
          <a:extLst>
            <a:ext uri="{FF2B5EF4-FFF2-40B4-BE49-F238E27FC236}">
              <a16:creationId xmlns:a16="http://schemas.microsoft.com/office/drawing/2014/main" id="{4996544D-C8C3-4D91-A790-C8E7C4745104}"/>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7" name="テキスト ボックス 156">
          <a:extLst>
            <a:ext uri="{FF2B5EF4-FFF2-40B4-BE49-F238E27FC236}">
              <a16:creationId xmlns:a16="http://schemas.microsoft.com/office/drawing/2014/main" id="{0534878B-A89D-4F1C-9392-885EAA0E0841}"/>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8" name="直線コネクタ 157">
          <a:extLst>
            <a:ext uri="{FF2B5EF4-FFF2-40B4-BE49-F238E27FC236}">
              <a16:creationId xmlns:a16="http://schemas.microsoft.com/office/drawing/2014/main" id="{96486A3E-F910-4A0C-AA89-BE4B86BD61EE}"/>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59" name="テキスト ボックス 158">
          <a:extLst>
            <a:ext uri="{FF2B5EF4-FFF2-40B4-BE49-F238E27FC236}">
              <a16:creationId xmlns:a16="http://schemas.microsoft.com/office/drawing/2014/main" id="{52341E3F-544A-4FAA-96E0-300EEF19E838}"/>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0" name="【体育館・プール】&#10;有形固定資産減価償却率グラフ枠">
          <a:extLst>
            <a:ext uri="{FF2B5EF4-FFF2-40B4-BE49-F238E27FC236}">
              <a16:creationId xmlns:a16="http://schemas.microsoft.com/office/drawing/2014/main" id="{42C21146-9245-4136-8B0D-DF9DA97D7D3A}"/>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169545</xdr:rowOff>
    </xdr:from>
    <xdr:to>
      <xdr:col>24</xdr:col>
      <xdr:colOff>62865</xdr:colOff>
      <xdr:row>64</xdr:row>
      <xdr:rowOff>76200</xdr:rowOff>
    </xdr:to>
    <xdr:cxnSp macro="">
      <xdr:nvCxnSpPr>
        <xdr:cNvPr id="161" name="直線コネクタ 160">
          <a:extLst>
            <a:ext uri="{FF2B5EF4-FFF2-40B4-BE49-F238E27FC236}">
              <a16:creationId xmlns:a16="http://schemas.microsoft.com/office/drawing/2014/main" id="{853E1A29-C512-45A3-99CE-430BA6497DDB}"/>
            </a:ext>
          </a:extLst>
        </xdr:cNvPr>
        <xdr:cNvCxnSpPr/>
      </xdr:nvCxnSpPr>
      <xdr:spPr>
        <a:xfrm flipV="1">
          <a:off x="4634865" y="9599295"/>
          <a:ext cx="0" cy="1449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62" name="【体育館・プール】&#10;有形固定資産減価償却率最小値テキスト">
          <a:extLst>
            <a:ext uri="{FF2B5EF4-FFF2-40B4-BE49-F238E27FC236}">
              <a16:creationId xmlns:a16="http://schemas.microsoft.com/office/drawing/2014/main" id="{143136DC-03AD-49E0-8A8F-97155EBB7FAC}"/>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63" name="直線コネクタ 162">
          <a:extLst>
            <a:ext uri="{FF2B5EF4-FFF2-40B4-BE49-F238E27FC236}">
              <a16:creationId xmlns:a16="http://schemas.microsoft.com/office/drawing/2014/main" id="{EB0BA29B-721F-405F-9D3E-43BD7E1F5D22}"/>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116222</xdr:rowOff>
    </xdr:from>
    <xdr:ext cx="405111" cy="259045"/>
    <xdr:sp macro="" textlink="">
      <xdr:nvSpPr>
        <xdr:cNvPr id="164" name="【体育館・プール】&#10;有形固定資産減価償却率最大値テキスト">
          <a:extLst>
            <a:ext uri="{FF2B5EF4-FFF2-40B4-BE49-F238E27FC236}">
              <a16:creationId xmlns:a16="http://schemas.microsoft.com/office/drawing/2014/main" id="{445A8AB3-0D80-46CE-A9AD-790C7273C5E5}"/>
            </a:ext>
          </a:extLst>
        </xdr:cNvPr>
        <xdr:cNvSpPr txBox="1"/>
      </xdr:nvSpPr>
      <xdr:spPr>
        <a:xfrm>
          <a:off x="4673600" y="9374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169545</xdr:rowOff>
    </xdr:from>
    <xdr:to>
      <xdr:col>24</xdr:col>
      <xdr:colOff>152400</xdr:colOff>
      <xdr:row>55</xdr:row>
      <xdr:rowOff>169545</xdr:rowOff>
    </xdr:to>
    <xdr:cxnSp macro="">
      <xdr:nvCxnSpPr>
        <xdr:cNvPr id="165" name="直線コネクタ 164">
          <a:extLst>
            <a:ext uri="{FF2B5EF4-FFF2-40B4-BE49-F238E27FC236}">
              <a16:creationId xmlns:a16="http://schemas.microsoft.com/office/drawing/2014/main" id="{B17CE561-1944-4C01-A70F-4F703907F6C9}"/>
            </a:ext>
          </a:extLst>
        </xdr:cNvPr>
        <xdr:cNvCxnSpPr/>
      </xdr:nvCxnSpPr>
      <xdr:spPr>
        <a:xfrm>
          <a:off x="4546600" y="959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154322</xdr:rowOff>
    </xdr:from>
    <xdr:ext cx="405111" cy="259045"/>
    <xdr:sp macro="" textlink="">
      <xdr:nvSpPr>
        <xdr:cNvPr id="166" name="【体育館・プール】&#10;有形固定資産減価償却率平均値テキスト">
          <a:extLst>
            <a:ext uri="{FF2B5EF4-FFF2-40B4-BE49-F238E27FC236}">
              <a16:creationId xmlns:a16="http://schemas.microsoft.com/office/drawing/2014/main" id="{77E0B70B-4AA7-4CAF-9617-689CB964708B}"/>
            </a:ext>
          </a:extLst>
        </xdr:cNvPr>
        <xdr:cNvSpPr txBox="1"/>
      </xdr:nvSpPr>
      <xdr:spPr>
        <a:xfrm>
          <a:off x="4673600" y="10269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4445</xdr:rowOff>
    </xdr:from>
    <xdr:to>
      <xdr:col>24</xdr:col>
      <xdr:colOff>114300</xdr:colOff>
      <xdr:row>60</xdr:row>
      <xdr:rowOff>106045</xdr:rowOff>
    </xdr:to>
    <xdr:sp macro="" textlink="">
      <xdr:nvSpPr>
        <xdr:cNvPr id="167" name="フローチャート: 判断 166">
          <a:extLst>
            <a:ext uri="{FF2B5EF4-FFF2-40B4-BE49-F238E27FC236}">
              <a16:creationId xmlns:a16="http://schemas.microsoft.com/office/drawing/2014/main" id="{326421EC-3552-4F9A-AE7C-B2ECBA733DBD}"/>
            </a:ext>
          </a:extLst>
        </xdr:cNvPr>
        <xdr:cNvSpPr/>
      </xdr:nvSpPr>
      <xdr:spPr>
        <a:xfrm>
          <a:off x="4584700" y="1029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153035</xdr:rowOff>
    </xdr:from>
    <xdr:to>
      <xdr:col>20</xdr:col>
      <xdr:colOff>38100</xdr:colOff>
      <xdr:row>60</xdr:row>
      <xdr:rowOff>83185</xdr:rowOff>
    </xdr:to>
    <xdr:sp macro="" textlink="">
      <xdr:nvSpPr>
        <xdr:cNvPr id="168" name="フローチャート: 判断 167">
          <a:extLst>
            <a:ext uri="{FF2B5EF4-FFF2-40B4-BE49-F238E27FC236}">
              <a16:creationId xmlns:a16="http://schemas.microsoft.com/office/drawing/2014/main" id="{D474F749-2C9D-43F0-B942-22926EE46549}"/>
            </a:ext>
          </a:extLst>
        </xdr:cNvPr>
        <xdr:cNvSpPr/>
      </xdr:nvSpPr>
      <xdr:spPr>
        <a:xfrm>
          <a:off x="37465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145415</xdr:rowOff>
    </xdr:from>
    <xdr:to>
      <xdr:col>15</xdr:col>
      <xdr:colOff>101600</xdr:colOff>
      <xdr:row>60</xdr:row>
      <xdr:rowOff>75565</xdr:rowOff>
    </xdr:to>
    <xdr:sp macro="" textlink="">
      <xdr:nvSpPr>
        <xdr:cNvPr id="169" name="フローチャート: 判断 168">
          <a:extLst>
            <a:ext uri="{FF2B5EF4-FFF2-40B4-BE49-F238E27FC236}">
              <a16:creationId xmlns:a16="http://schemas.microsoft.com/office/drawing/2014/main" id="{A4316E27-6DAE-4972-B81A-CE10D5F40791}"/>
            </a:ext>
          </a:extLst>
        </xdr:cNvPr>
        <xdr:cNvSpPr/>
      </xdr:nvSpPr>
      <xdr:spPr>
        <a:xfrm>
          <a:off x="2857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133985</xdr:rowOff>
    </xdr:from>
    <xdr:to>
      <xdr:col>10</xdr:col>
      <xdr:colOff>165100</xdr:colOff>
      <xdr:row>60</xdr:row>
      <xdr:rowOff>64135</xdr:rowOff>
    </xdr:to>
    <xdr:sp macro="" textlink="">
      <xdr:nvSpPr>
        <xdr:cNvPr id="170" name="フローチャート: 判断 169">
          <a:extLst>
            <a:ext uri="{FF2B5EF4-FFF2-40B4-BE49-F238E27FC236}">
              <a16:creationId xmlns:a16="http://schemas.microsoft.com/office/drawing/2014/main" id="{8403D2A2-DC20-4768-A79A-8CCA740B7F70}"/>
            </a:ext>
          </a:extLst>
        </xdr:cNvPr>
        <xdr:cNvSpPr/>
      </xdr:nvSpPr>
      <xdr:spPr>
        <a:xfrm>
          <a:off x="1968500" y="1024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31115</xdr:rowOff>
    </xdr:from>
    <xdr:to>
      <xdr:col>6</xdr:col>
      <xdr:colOff>38100</xdr:colOff>
      <xdr:row>60</xdr:row>
      <xdr:rowOff>132715</xdr:rowOff>
    </xdr:to>
    <xdr:sp macro="" textlink="">
      <xdr:nvSpPr>
        <xdr:cNvPr id="171" name="フローチャート: 判断 170">
          <a:extLst>
            <a:ext uri="{FF2B5EF4-FFF2-40B4-BE49-F238E27FC236}">
              <a16:creationId xmlns:a16="http://schemas.microsoft.com/office/drawing/2014/main" id="{00A7B115-ECF3-4FE9-9951-79B132B0148A}"/>
            </a:ext>
          </a:extLst>
        </xdr:cNvPr>
        <xdr:cNvSpPr/>
      </xdr:nvSpPr>
      <xdr:spPr>
        <a:xfrm>
          <a:off x="10795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78B41734-D279-4A94-86F9-714CD0081C45}"/>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B67B4038-F072-4714-B3E6-61DA36D2EE84}"/>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278D6362-ABAD-4019-B80C-21892F1A34F4}"/>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F09C7F4E-E9FE-48F7-8E7F-6E27AD155DD4}"/>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F7376A19-E521-453E-92DD-24B200501BAB}"/>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65405</xdr:rowOff>
    </xdr:from>
    <xdr:to>
      <xdr:col>20</xdr:col>
      <xdr:colOff>38100</xdr:colOff>
      <xdr:row>58</xdr:row>
      <xdr:rowOff>167005</xdr:rowOff>
    </xdr:to>
    <xdr:sp macro="" textlink="">
      <xdr:nvSpPr>
        <xdr:cNvPr id="177" name="楕円 176">
          <a:extLst>
            <a:ext uri="{FF2B5EF4-FFF2-40B4-BE49-F238E27FC236}">
              <a16:creationId xmlns:a16="http://schemas.microsoft.com/office/drawing/2014/main" id="{1408CB57-94F8-4B3D-8340-7BAFF7E6324F}"/>
            </a:ext>
          </a:extLst>
        </xdr:cNvPr>
        <xdr:cNvSpPr/>
      </xdr:nvSpPr>
      <xdr:spPr>
        <a:xfrm>
          <a:off x="3746500" y="1000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23495</xdr:rowOff>
    </xdr:from>
    <xdr:to>
      <xdr:col>15</xdr:col>
      <xdr:colOff>101600</xdr:colOff>
      <xdr:row>58</xdr:row>
      <xdr:rowOff>125095</xdr:rowOff>
    </xdr:to>
    <xdr:sp macro="" textlink="">
      <xdr:nvSpPr>
        <xdr:cNvPr id="178" name="楕円 177">
          <a:extLst>
            <a:ext uri="{FF2B5EF4-FFF2-40B4-BE49-F238E27FC236}">
              <a16:creationId xmlns:a16="http://schemas.microsoft.com/office/drawing/2014/main" id="{BDAE4FC7-F386-4045-9D96-EF830C1F5D9D}"/>
            </a:ext>
          </a:extLst>
        </xdr:cNvPr>
        <xdr:cNvSpPr/>
      </xdr:nvSpPr>
      <xdr:spPr>
        <a:xfrm>
          <a:off x="2857500" y="996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74295</xdr:rowOff>
    </xdr:from>
    <xdr:to>
      <xdr:col>19</xdr:col>
      <xdr:colOff>177800</xdr:colOff>
      <xdr:row>58</xdr:row>
      <xdr:rowOff>116205</xdr:rowOff>
    </xdr:to>
    <xdr:cxnSp macro="">
      <xdr:nvCxnSpPr>
        <xdr:cNvPr id="179" name="直線コネクタ 178">
          <a:extLst>
            <a:ext uri="{FF2B5EF4-FFF2-40B4-BE49-F238E27FC236}">
              <a16:creationId xmlns:a16="http://schemas.microsoft.com/office/drawing/2014/main" id="{18275613-1D2F-4FF3-BC6D-6F521B9670D7}"/>
            </a:ext>
          </a:extLst>
        </xdr:cNvPr>
        <xdr:cNvCxnSpPr/>
      </xdr:nvCxnSpPr>
      <xdr:spPr>
        <a:xfrm>
          <a:off x="2908300" y="1001839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154940</xdr:rowOff>
    </xdr:from>
    <xdr:to>
      <xdr:col>10</xdr:col>
      <xdr:colOff>165100</xdr:colOff>
      <xdr:row>58</xdr:row>
      <xdr:rowOff>85090</xdr:rowOff>
    </xdr:to>
    <xdr:sp macro="" textlink="">
      <xdr:nvSpPr>
        <xdr:cNvPr id="180" name="楕円 179">
          <a:extLst>
            <a:ext uri="{FF2B5EF4-FFF2-40B4-BE49-F238E27FC236}">
              <a16:creationId xmlns:a16="http://schemas.microsoft.com/office/drawing/2014/main" id="{6A1D83D5-0322-4B68-8F5D-F01EC5810326}"/>
            </a:ext>
          </a:extLst>
        </xdr:cNvPr>
        <xdr:cNvSpPr/>
      </xdr:nvSpPr>
      <xdr:spPr>
        <a:xfrm>
          <a:off x="1968500" y="992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34290</xdr:rowOff>
    </xdr:from>
    <xdr:to>
      <xdr:col>15</xdr:col>
      <xdr:colOff>50800</xdr:colOff>
      <xdr:row>58</xdr:row>
      <xdr:rowOff>74295</xdr:rowOff>
    </xdr:to>
    <xdr:cxnSp macro="">
      <xdr:nvCxnSpPr>
        <xdr:cNvPr id="181" name="直線コネクタ 180">
          <a:extLst>
            <a:ext uri="{FF2B5EF4-FFF2-40B4-BE49-F238E27FC236}">
              <a16:creationId xmlns:a16="http://schemas.microsoft.com/office/drawing/2014/main" id="{C29F0C48-7700-4308-ACF6-213075F62352}"/>
            </a:ext>
          </a:extLst>
        </xdr:cNvPr>
        <xdr:cNvCxnSpPr/>
      </xdr:nvCxnSpPr>
      <xdr:spPr>
        <a:xfrm>
          <a:off x="2019300" y="997839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74312</xdr:rowOff>
    </xdr:from>
    <xdr:ext cx="405111" cy="259045"/>
    <xdr:sp macro="" textlink="">
      <xdr:nvSpPr>
        <xdr:cNvPr id="182" name="n_1aveValue【体育館・プール】&#10;有形固定資産減価償却率">
          <a:extLst>
            <a:ext uri="{FF2B5EF4-FFF2-40B4-BE49-F238E27FC236}">
              <a16:creationId xmlns:a16="http://schemas.microsoft.com/office/drawing/2014/main" id="{66083DB4-ED7F-446C-AA2C-D5D7DEE7749A}"/>
            </a:ext>
          </a:extLst>
        </xdr:cNvPr>
        <xdr:cNvSpPr txBox="1"/>
      </xdr:nvSpPr>
      <xdr:spPr>
        <a:xfrm>
          <a:off x="3582044" y="1036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66692</xdr:rowOff>
    </xdr:from>
    <xdr:ext cx="405111" cy="259045"/>
    <xdr:sp macro="" textlink="">
      <xdr:nvSpPr>
        <xdr:cNvPr id="183" name="n_2aveValue【体育館・プール】&#10;有形固定資産減価償却率">
          <a:extLst>
            <a:ext uri="{FF2B5EF4-FFF2-40B4-BE49-F238E27FC236}">
              <a16:creationId xmlns:a16="http://schemas.microsoft.com/office/drawing/2014/main" id="{16A9B949-483F-493F-A1CA-F619DA096B95}"/>
            </a:ext>
          </a:extLst>
        </xdr:cNvPr>
        <xdr:cNvSpPr txBox="1"/>
      </xdr:nvSpPr>
      <xdr:spPr>
        <a:xfrm>
          <a:off x="2705744" y="1035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55262</xdr:rowOff>
    </xdr:from>
    <xdr:ext cx="405111" cy="259045"/>
    <xdr:sp macro="" textlink="">
      <xdr:nvSpPr>
        <xdr:cNvPr id="184" name="n_3aveValue【体育館・プール】&#10;有形固定資産減価償却率">
          <a:extLst>
            <a:ext uri="{FF2B5EF4-FFF2-40B4-BE49-F238E27FC236}">
              <a16:creationId xmlns:a16="http://schemas.microsoft.com/office/drawing/2014/main" id="{5F251F71-CF6A-4916-A144-2336683C37D2}"/>
            </a:ext>
          </a:extLst>
        </xdr:cNvPr>
        <xdr:cNvSpPr txBox="1"/>
      </xdr:nvSpPr>
      <xdr:spPr>
        <a:xfrm>
          <a:off x="1816744" y="10342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149242</xdr:rowOff>
    </xdr:from>
    <xdr:ext cx="405111" cy="259045"/>
    <xdr:sp macro="" textlink="">
      <xdr:nvSpPr>
        <xdr:cNvPr id="185" name="n_4aveValue【体育館・プール】&#10;有形固定資産減価償却率">
          <a:extLst>
            <a:ext uri="{FF2B5EF4-FFF2-40B4-BE49-F238E27FC236}">
              <a16:creationId xmlns:a16="http://schemas.microsoft.com/office/drawing/2014/main" id="{AE7BFF72-21C0-4ED4-B2E1-B2176841D422}"/>
            </a:ext>
          </a:extLst>
        </xdr:cNvPr>
        <xdr:cNvSpPr txBox="1"/>
      </xdr:nvSpPr>
      <xdr:spPr>
        <a:xfrm>
          <a:off x="927744" y="1009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12082</xdr:rowOff>
    </xdr:from>
    <xdr:ext cx="405111" cy="259045"/>
    <xdr:sp macro="" textlink="">
      <xdr:nvSpPr>
        <xdr:cNvPr id="186" name="n_1mainValue【体育館・プール】&#10;有形固定資産減価償却率">
          <a:extLst>
            <a:ext uri="{FF2B5EF4-FFF2-40B4-BE49-F238E27FC236}">
              <a16:creationId xmlns:a16="http://schemas.microsoft.com/office/drawing/2014/main" id="{F8FA9557-AC72-4B2A-AE1E-316889313748}"/>
            </a:ext>
          </a:extLst>
        </xdr:cNvPr>
        <xdr:cNvSpPr txBox="1"/>
      </xdr:nvSpPr>
      <xdr:spPr>
        <a:xfrm>
          <a:off x="3582044" y="978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141622</xdr:rowOff>
    </xdr:from>
    <xdr:ext cx="405111" cy="259045"/>
    <xdr:sp macro="" textlink="">
      <xdr:nvSpPr>
        <xdr:cNvPr id="187" name="n_2mainValue【体育館・プール】&#10;有形固定資産減価償却率">
          <a:extLst>
            <a:ext uri="{FF2B5EF4-FFF2-40B4-BE49-F238E27FC236}">
              <a16:creationId xmlns:a16="http://schemas.microsoft.com/office/drawing/2014/main" id="{B79C4F6A-4CF0-431D-A5E0-7E536599339A}"/>
            </a:ext>
          </a:extLst>
        </xdr:cNvPr>
        <xdr:cNvSpPr txBox="1"/>
      </xdr:nvSpPr>
      <xdr:spPr>
        <a:xfrm>
          <a:off x="2705744" y="974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101617</xdr:rowOff>
    </xdr:from>
    <xdr:ext cx="405111" cy="259045"/>
    <xdr:sp macro="" textlink="">
      <xdr:nvSpPr>
        <xdr:cNvPr id="188" name="n_3mainValue【体育館・プール】&#10;有形固定資産減価償却率">
          <a:extLst>
            <a:ext uri="{FF2B5EF4-FFF2-40B4-BE49-F238E27FC236}">
              <a16:creationId xmlns:a16="http://schemas.microsoft.com/office/drawing/2014/main" id="{C9065287-39CC-4033-8BDA-65C544FB97DF}"/>
            </a:ext>
          </a:extLst>
        </xdr:cNvPr>
        <xdr:cNvSpPr txBox="1"/>
      </xdr:nvSpPr>
      <xdr:spPr>
        <a:xfrm>
          <a:off x="1816744" y="970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9" name="正方形/長方形 188">
          <a:extLst>
            <a:ext uri="{FF2B5EF4-FFF2-40B4-BE49-F238E27FC236}">
              <a16:creationId xmlns:a16="http://schemas.microsoft.com/office/drawing/2014/main" id="{D4E4F42F-D749-40C6-9C67-A23186D7AFBE}"/>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0" name="正方形/長方形 189">
          <a:extLst>
            <a:ext uri="{FF2B5EF4-FFF2-40B4-BE49-F238E27FC236}">
              <a16:creationId xmlns:a16="http://schemas.microsoft.com/office/drawing/2014/main" id="{F271E821-2B59-43C4-A2A2-D4A535CD051D}"/>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1" name="正方形/長方形 190">
          <a:extLst>
            <a:ext uri="{FF2B5EF4-FFF2-40B4-BE49-F238E27FC236}">
              <a16:creationId xmlns:a16="http://schemas.microsoft.com/office/drawing/2014/main" id="{A2C66D70-3647-4911-BD83-FCEE0F8580B3}"/>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2" name="正方形/長方形 191">
          <a:extLst>
            <a:ext uri="{FF2B5EF4-FFF2-40B4-BE49-F238E27FC236}">
              <a16:creationId xmlns:a16="http://schemas.microsoft.com/office/drawing/2014/main" id="{507FC978-04F2-4D98-8669-D420C745A6DD}"/>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3" name="正方形/長方形 192">
          <a:extLst>
            <a:ext uri="{FF2B5EF4-FFF2-40B4-BE49-F238E27FC236}">
              <a16:creationId xmlns:a16="http://schemas.microsoft.com/office/drawing/2014/main" id="{8601F2C3-9451-4A07-BE1F-6BC6DF805BCF}"/>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4" name="正方形/長方形 193">
          <a:extLst>
            <a:ext uri="{FF2B5EF4-FFF2-40B4-BE49-F238E27FC236}">
              <a16:creationId xmlns:a16="http://schemas.microsoft.com/office/drawing/2014/main" id="{C9F38395-F03B-491F-8DBE-E9839B72B3E7}"/>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5" name="正方形/長方形 194">
          <a:extLst>
            <a:ext uri="{FF2B5EF4-FFF2-40B4-BE49-F238E27FC236}">
              <a16:creationId xmlns:a16="http://schemas.microsoft.com/office/drawing/2014/main" id="{C17FE04E-0BC8-4E8A-B724-7913734178AF}"/>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6" name="正方形/長方形 195">
          <a:extLst>
            <a:ext uri="{FF2B5EF4-FFF2-40B4-BE49-F238E27FC236}">
              <a16:creationId xmlns:a16="http://schemas.microsoft.com/office/drawing/2014/main" id="{9D7637C9-E7E0-4E70-8B3D-41ACCB549A6E}"/>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7" name="テキスト ボックス 196">
          <a:extLst>
            <a:ext uri="{FF2B5EF4-FFF2-40B4-BE49-F238E27FC236}">
              <a16:creationId xmlns:a16="http://schemas.microsoft.com/office/drawing/2014/main" id="{318C1FDB-DC93-4DDF-ACA0-D1BEBDD2AEF2}"/>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8" name="直線コネクタ 197">
          <a:extLst>
            <a:ext uri="{FF2B5EF4-FFF2-40B4-BE49-F238E27FC236}">
              <a16:creationId xmlns:a16="http://schemas.microsoft.com/office/drawing/2014/main" id="{11A2B6B6-8BF6-4842-B074-2860C81AD9BD}"/>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99" name="直線コネクタ 198">
          <a:extLst>
            <a:ext uri="{FF2B5EF4-FFF2-40B4-BE49-F238E27FC236}">
              <a16:creationId xmlns:a16="http://schemas.microsoft.com/office/drawing/2014/main" id="{47728054-7D0E-411E-A0A6-C93FC33A5817}"/>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00" name="テキスト ボックス 199">
          <a:extLst>
            <a:ext uri="{FF2B5EF4-FFF2-40B4-BE49-F238E27FC236}">
              <a16:creationId xmlns:a16="http://schemas.microsoft.com/office/drawing/2014/main" id="{CA7C0D4B-A677-48D9-BC5C-71639F3C2A28}"/>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1" name="直線コネクタ 200">
          <a:extLst>
            <a:ext uri="{FF2B5EF4-FFF2-40B4-BE49-F238E27FC236}">
              <a16:creationId xmlns:a16="http://schemas.microsoft.com/office/drawing/2014/main" id="{97E22CF3-A064-438E-B953-9F060C3D05EB}"/>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02" name="テキスト ボックス 201">
          <a:extLst>
            <a:ext uri="{FF2B5EF4-FFF2-40B4-BE49-F238E27FC236}">
              <a16:creationId xmlns:a16="http://schemas.microsoft.com/office/drawing/2014/main" id="{0BDC8B27-4D42-4617-8388-FF8BEFB53621}"/>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3" name="直線コネクタ 202">
          <a:extLst>
            <a:ext uri="{FF2B5EF4-FFF2-40B4-BE49-F238E27FC236}">
              <a16:creationId xmlns:a16="http://schemas.microsoft.com/office/drawing/2014/main" id="{A79C552D-8386-4749-A4A1-5B06E66EA4B1}"/>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04" name="テキスト ボックス 203">
          <a:extLst>
            <a:ext uri="{FF2B5EF4-FFF2-40B4-BE49-F238E27FC236}">
              <a16:creationId xmlns:a16="http://schemas.microsoft.com/office/drawing/2014/main" id="{1D576729-ECE3-48BE-B269-7392192B115E}"/>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5" name="直線コネクタ 204">
          <a:extLst>
            <a:ext uri="{FF2B5EF4-FFF2-40B4-BE49-F238E27FC236}">
              <a16:creationId xmlns:a16="http://schemas.microsoft.com/office/drawing/2014/main" id="{18FDE383-F690-4A04-81D6-859A0E3A9C59}"/>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06" name="テキスト ボックス 205">
          <a:extLst>
            <a:ext uri="{FF2B5EF4-FFF2-40B4-BE49-F238E27FC236}">
              <a16:creationId xmlns:a16="http://schemas.microsoft.com/office/drawing/2014/main" id="{1DEE8594-EFC9-4694-B151-61155D1C819D}"/>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7" name="直線コネクタ 206">
          <a:extLst>
            <a:ext uri="{FF2B5EF4-FFF2-40B4-BE49-F238E27FC236}">
              <a16:creationId xmlns:a16="http://schemas.microsoft.com/office/drawing/2014/main" id="{9225121E-0823-407D-9FB8-0F0633C8DBC3}"/>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08" name="テキスト ボックス 207">
          <a:extLst>
            <a:ext uri="{FF2B5EF4-FFF2-40B4-BE49-F238E27FC236}">
              <a16:creationId xmlns:a16="http://schemas.microsoft.com/office/drawing/2014/main" id="{16405F83-2729-4527-A795-7698DB0353BC}"/>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09" name="直線コネクタ 208">
          <a:extLst>
            <a:ext uri="{FF2B5EF4-FFF2-40B4-BE49-F238E27FC236}">
              <a16:creationId xmlns:a16="http://schemas.microsoft.com/office/drawing/2014/main" id="{1000576F-381F-44A4-909B-3A2F147C3F25}"/>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10" name="テキスト ボックス 209">
          <a:extLst>
            <a:ext uri="{FF2B5EF4-FFF2-40B4-BE49-F238E27FC236}">
              <a16:creationId xmlns:a16="http://schemas.microsoft.com/office/drawing/2014/main" id="{633998C5-3E71-4400-9131-593194E37B4B}"/>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1" name="直線コネクタ 210">
          <a:extLst>
            <a:ext uri="{FF2B5EF4-FFF2-40B4-BE49-F238E27FC236}">
              <a16:creationId xmlns:a16="http://schemas.microsoft.com/office/drawing/2014/main" id="{2BEEEB3A-D244-4215-902F-38C8E1F3FAFE}"/>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2" name="テキスト ボックス 211">
          <a:extLst>
            <a:ext uri="{FF2B5EF4-FFF2-40B4-BE49-F238E27FC236}">
              <a16:creationId xmlns:a16="http://schemas.microsoft.com/office/drawing/2014/main" id="{6CBA1B9A-E503-4358-AB45-A8A7F9517BB7}"/>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3" name="【体育館・プール】&#10;一人当たり面積グラフ枠">
          <a:extLst>
            <a:ext uri="{FF2B5EF4-FFF2-40B4-BE49-F238E27FC236}">
              <a16:creationId xmlns:a16="http://schemas.microsoft.com/office/drawing/2014/main" id="{D13A5FB2-1B97-4791-B268-9B9711EEB90B}"/>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66947</xdr:rowOff>
    </xdr:from>
    <xdr:to>
      <xdr:col>54</xdr:col>
      <xdr:colOff>189865</xdr:colOff>
      <xdr:row>64</xdr:row>
      <xdr:rowOff>114300</xdr:rowOff>
    </xdr:to>
    <xdr:cxnSp macro="">
      <xdr:nvCxnSpPr>
        <xdr:cNvPr id="214" name="直線コネクタ 213">
          <a:extLst>
            <a:ext uri="{FF2B5EF4-FFF2-40B4-BE49-F238E27FC236}">
              <a16:creationId xmlns:a16="http://schemas.microsoft.com/office/drawing/2014/main" id="{E0A1A565-8CF5-4F4B-A55F-8D639CCBD357}"/>
            </a:ext>
          </a:extLst>
        </xdr:cNvPr>
        <xdr:cNvCxnSpPr/>
      </xdr:nvCxnSpPr>
      <xdr:spPr>
        <a:xfrm flipV="1">
          <a:off x="10476865" y="9496697"/>
          <a:ext cx="0" cy="1590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118127</xdr:rowOff>
    </xdr:from>
    <xdr:ext cx="469744" cy="259045"/>
    <xdr:sp macro="" textlink="">
      <xdr:nvSpPr>
        <xdr:cNvPr id="215" name="【体育館・プール】&#10;一人当たり面積最小値テキスト">
          <a:extLst>
            <a:ext uri="{FF2B5EF4-FFF2-40B4-BE49-F238E27FC236}">
              <a16:creationId xmlns:a16="http://schemas.microsoft.com/office/drawing/2014/main" id="{74B78C0B-0839-4E0A-94FD-F1FA2EE35D4B}"/>
            </a:ext>
          </a:extLst>
        </xdr:cNvPr>
        <xdr:cNvSpPr txBox="1"/>
      </xdr:nvSpPr>
      <xdr:spPr>
        <a:xfrm>
          <a:off x="10515600" y="1109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114300</xdr:rowOff>
    </xdr:from>
    <xdr:to>
      <xdr:col>55</xdr:col>
      <xdr:colOff>88900</xdr:colOff>
      <xdr:row>64</xdr:row>
      <xdr:rowOff>114300</xdr:rowOff>
    </xdr:to>
    <xdr:cxnSp macro="">
      <xdr:nvCxnSpPr>
        <xdr:cNvPr id="216" name="直線コネクタ 215">
          <a:extLst>
            <a:ext uri="{FF2B5EF4-FFF2-40B4-BE49-F238E27FC236}">
              <a16:creationId xmlns:a16="http://schemas.microsoft.com/office/drawing/2014/main" id="{D36EE2F7-901C-40AF-B7B5-0543F8CD0B11}"/>
            </a:ext>
          </a:extLst>
        </xdr:cNvPr>
        <xdr:cNvCxnSpPr/>
      </xdr:nvCxnSpPr>
      <xdr:spPr>
        <a:xfrm>
          <a:off x="10388600" y="1108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13624</xdr:rowOff>
    </xdr:from>
    <xdr:ext cx="469744" cy="259045"/>
    <xdr:sp macro="" textlink="">
      <xdr:nvSpPr>
        <xdr:cNvPr id="217" name="【体育館・プール】&#10;一人当たり面積最大値テキスト">
          <a:extLst>
            <a:ext uri="{FF2B5EF4-FFF2-40B4-BE49-F238E27FC236}">
              <a16:creationId xmlns:a16="http://schemas.microsoft.com/office/drawing/2014/main" id="{78D0D8C4-922D-41A3-8718-206CBB08AE2D}"/>
            </a:ext>
          </a:extLst>
        </xdr:cNvPr>
        <xdr:cNvSpPr txBox="1"/>
      </xdr:nvSpPr>
      <xdr:spPr>
        <a:xfrm>
          <a:off x="10515600" y="9271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66947</xdr:rowOff>
    </xdr:from>
    <xdr:to>
      <xdr:col>55</xdr:col>
      <xdr:colOff>88900</xdr:colOff>
      <xdr:row>55</xdr:row>
      <xdr:rowOff>66947</xdr:rowOff>
    </xdr:to>
    <xdr:cxnSp macro="">
      <xdr:nvCxnSpPr>
        <xdr:cNvPr id="218" name="直線コネクタ 217">
          <a:extLst>
            <a:ext uri="{FF2B5EF4-FFF2-40B4-BE49-F238E27FC236}">
              <a16:creationId xmlns:a16="http://schemas.microsoft.com/office/drawing/2014/main" id="{9A8DBCAD-EE2F-4326-8E06-A9B87F45BC22}"/>
            </a:ext>
          </a:extLst>
        </xdr:cNvPr>
        <xdr:cNvCxnSpPr/>
      </xdr:nvCxnSpPr>
      <xdr:spPr>
        <a:xfrm>
          <a:off x="10388600" y="9496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86014</xdr:rowOff>
    </xdr:from>
    <xdr:ext cx="469744" cy="259045"/>
    <xdr:sp macro="" textlink="">
      <xdr:nvSpPr>
        <xdr:cNvPr id="219" name="【体育館・プール】&#10;一人当たり面積平均値テキスト">
          <a:extLst>
            <a:ext uri="{FF2B5EF4-FFF2-40B4-BE49-F238E27FC236}">
              <a16:creationId xmlns:a16="http://schemas.microsoft.com/office/drawing/2014/main" id="{A083259C-0827-464E-BB0B-02FB4C0E8A4B}"/>
            </a:ext>
          </a:extLst>
        </xdr:cNvPr>
        <xdr:cNvSpPr txBox="1"/>
      </xdr:nvSpPr>
      <xdr:spPr>
        <a:xfrm>
          <a:off x="10515600" y="103730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107587</xdr:rowOff>
    </xdr:from>
    <xdr:to>
      <xdr:col>55</xdr:col>
      <xdr:colOff>50800</xdr:colOff>
      <xdr:row>61</xdr:row>
      <xdr:rowOff>37737</xdr:rowOff>
    </xdr:to>
    <xdr:sp macro="" textlink="">
      <xdr:nvSpPr>
        <xdr:cNvPr id="220" name="フローチャート: 判断 219">
          <a:extLst>
            <a:ext uri="{FF2B5EF4-FFF2-40B4-BE49-F238E27FC236}">
              <a16:creationId xmlns:a16="http://schemas.microsoft.com/office/drawing/2014/main" id="{D0CFFC91-05D6-400D-997E-A19FF568F2D2}"/>
            </a:ext>
          </a:extLst>
        </xdr:cNvPr>
        <xdr:cNvSpPr/>
      </xdr:nvSpPr>
      <xdr:spPr>
        <a:xfrm>
          <a:off x="10426700" y="103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150041</xdr:rowOff>
    </xdr:from>
    <xdr:to>
      <xdr:col>50</xdr:col>
      <xdr:colOff>165100</xdr:colOff>
      <xdr:row>61</xdr:row>
      <xdr:rowOff>80191</xdr:rowOff>
    </xdr:to>
    <xdr:sp macro="" textlink="">
      <xdr:nvSpPr>
        <xdr:cNvPr id="221" name="フローチャート: 判断 220">
          <a:extLst>
            <a:ext uri="{FF2B5EF4-FFF2-40B4-BE49-F238E27FC236}">
              <a16:creationId xmlns:a16="http://schemas.microsoft.com/office/drawing/2014/main" id="{33C34FBF-A37A-448A-9E05-246C25271A32}"/>
            </a:ext>
          </a:extLst>
        </xdr:cNvPr>
        <xdr:cNvSpPr/>
      </xdr:nvSpPr>
      <xdr:spPr>
        <a:xfrm>
          <a:off x="9588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9616</xdr:rowOff>
    </xdr:from>
    <xdr:to>
      <xdr:col>46</xdr:col>
      <xdr:colOff>38100</xdr:colOff>
      <xdr:row>61</xdr:row>
      <xdr:rowOff>111216</xdr:rowOff>
    </xdr:to>
    <xdr:sp macro="" textlink="">
      <xdr:nvSpPr>
        <xdr:cNvPr id="222" name="フローチャート: 判断 221">
          <a:extLst>
            <a:ext uri="{FF2B5EF4-FFF2-40B4-BE49-F238E27FC236}">
              <a16:creationId xmlns:a16="http://schemas.microsoft.com/office/drawing/2014/main" id="{908B312D-AAA8-436E-A557-80E1479CF68A}"/>
            </a:ext>
          </a:extLst>
        </xdr:cNvPr>
        <xdr:cNvSpPr/>
      </xdr:nvSpPr>
      <xdr:spPr>
        <a:xfrm>
          <a:off x="8699500" y="1046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104322</xdr:rowOff>
    </xdr:from>
    <xdr:to>
      <xdr:col>41</xdr:col>
      <xdr:colOff>101600</xdr:colOff>
      <xdr:row>61</xdr:row>
      <xdr:rowOff>34472</xdr:rowOff>
    </xdr:to>
    <xdr:sp macro="" textlink="">
      <xdr:nvSpPr>
        <xdr:cNvPr id="223" name="フローチャート: 判断 222">
          <a:extLst>
            <a:ext uri="{FF2B5EF4-FFF2-40B4-BE49-F238E27FC236}">
              <a16:creationId xmlns:a16="http://schemas.microsoft.com/office/drawing/2014/main" id="{B327DBFD-68AE-4290-8671-B499366A2D25}"/>
            </a:ext>
          </a:extLst>
        </xdr:cNvPr>
        <xdr:cNvSpPr/>
      </xdr:nvSpPr>
      <xdr:spPr>
        <a:xfrm>
          <a:off x="7810500" y="1039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11249</xdr:rowOff>
    </xdr:from>
    <xdr:to>
      <xdr:col>36</xdr:col>
      <xdr:colOff>165100</xdr:colOff>
      <xdr:row>61</xdr:row>
      <xdr:rowOff>112849</xdr:rowOff>
    </xdr:to>
    <xdr:sp macro="" textlink="">
      <xdr:nvSpPr>
        <xdr:cNvPr id="224" name="フローチャート: 判断 223">
          <a:extLst>
            <a:ext uri="{FF2B5EF4-FFF2-40B4-BE49-F238E27FC236}">
              <a16:creationId xmlns:a16="http://schemas.microsoft.com/office/drawing/2014/main" id="{8EDB25A9-1D41-4EAA-8EA9-B5FDC5F467F8}"/>
            </a:ext>
          </a:extLst>
        </xdr:cNvPr>
        <xdr:cNvSpPr/>
      </xdr:nvSpPr>
      <xdr:spPr>
        <a:xfrm>
          <a:off x="6921500" y="1046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68B7D64C-6F2E-4846-AFC6-AE254E4C414E}"/>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id="{4207B2AC-FD33-4AEF-AB92-A0DA6909DEA5}"/>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690C25FE-92D7-4FA0-9D35-765C4F56A5FE}"/>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27788432-4A28-4544-A2C1-FFB6C29EE74F}"/>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9" name="テキスト ボックス 228">
          <a:extLst>
            <a:ext uri="{FF2B5EF4-FFF2-40B4-BE49-F238E27FC236}">
              <a16:creationId xmlns:a16="http://schemas.microsoft.com/office/drawing/2014/main" id="{A8039CD5-ADFD-42AB-81CE-2C3EBBC90369}"/>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122283</xdr:rowOff>
    </xdr:from>
    <xdr:to>
      <xdr:col>50</xdr:col>
      <xdr:colOff>165100</xdr:colOff>
      <xdr:row>61</xdr:row>
      <xdr:rowOff>52433</xdr:rowOff>
    </xdr:to>
    <xdr:sp macro="" textlink="">
      <xdr:nvSpPr>
        <xdr:cNvPr id="230" name="楕円 229">
          <a:extLst>
            <a:ext uri="{FF2B5EF4-FFF2-40B4-BE49-F238E27FC236}">
              <a16:creationId xmlns:a16="http://schemas.microsoft.com/office/drawing/2014/main" id="{19B83A1E-41D4-4A40-A170-4CF090FCE247}"/>
            </a:ext>
          </a:extLst>
        </xdr:cNvPr>
        <xdr:cNvSpPr/>
      </xdr:nvSpPr>
      <xdr:spPr>
        <a:xfrm>
          <a:off x="9588500" y="1040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132080</xdr:rowOff>
    </xdr:from>
    <xdr:to>
      <xdr:col>46</xdr:col>
      <xdr:colOff>38100</xdr:colOff>
      <xdr:row>61</xdr:row>
      <xdr:rowOff>62230</xdr:rowOff>
    </xdr:to>
    <xdr:sp macro="" textlink="">
      <xdr:nvSpPr>
        <xdr:cNvPr id="231" name="楕円 230">
          <a:extLst>
            <a:ext uri="{FF2B5EF4-FFF2-40B4-BE49-F238E27FC236}">
              <a16:creationId xmlns:a16="http://schemas.microsoft.com/office/drawing/2014/main" id="{DA45DE81-A9CB-466E-83A5-B6FC18158AD6}"/>
            </a:ext>
          </a:extLst>
        </xdr:cNvPr>
        <xdr:cNvSpPr/>
      </xdr:nvSpPr>
      <xdr:spPr>
        <a:xfrm>
          <a:off x="86995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1633</xdr:rowOff>
    </xdr:from>
    <xdr:to>
      <xdr:col>50</xdr:col>
      <xdr:colOff>114300</xdr:colOff>
      <xdr:row>61</xdr:row>
      <xdr:rowOff>11430</xdr:rowOff>
    </xdr:to>
    <xdr:cxnSp macro="">
      <xdr:nvCxnSpPr>
        <xdr:cNvPr id="232" name="直線コネクタ 231">
          <a:extLst>
            <a:ext uri="{FF2B5EF4-FFF2-40B4-BE49-F238E27FC236}">
              <a16:creationId xmlns:a16="http://schemas.microsoft.com/office/drawing/2014/main" id="{AA92618E-6A9C-4D42-8600-CE3BA1986CDC}"/>
            </a:ext>
          </a:extLst>
        </xdr:cNvPr>
        <xdr:cNvCxnSpPr/>
      </xdr:nvCxnSpPr>
      <xdr:spPr>
        <a:xfrm flipV="1">
          <a:off x="8750300" y="10460083"/>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141877</xdr:rowOff>
    </xdr:from>
    <xdr:to>
      <xdr:col>41</xdr:col>
      <xdr:colOff>101600</xdr:colOff>
      <xdr:row>61</xdr:row>
      <xdr:rowOff>72027</xdr:rowOff>
    </xdr:to>
    <xdr:sp macro="" textlink="">
      <xdr:nvSpPr>
        <xdr:cNvPr id="233" name="楕円 232">
          <a:extLst>
            <a:ext uri="{FF2B5EF4-FFF2-40B4-BE49-F238E27FC236}">
              <a16:creationId xmlns:a16="http://schemas.microsoft.com/office/drawing/2014/main" id="{C83A54FB-E079-4BCF-8798-785C66F319C6}"/>
            </a:ext>
          </a:extLst>
        </xdr:cNvPr>
        <xdr:cNvSpPr/>
      </xdr:nvSpPr>
      <xdr:spPr>
        <a:xfrm>
          <a:off x="7810500" y="1042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11430</xdr:rowOff>
    </xdr:from>
    <xdr:to>
      <xdr:col>45</xdr:col>
      <xdr:colOff>177800</xdr:colOff>
      <xdr:row>61</xdr:row>
      <xdr:rowOff>21227</xdr:rowOff>
    </xdr:to>
    <xdr:cxnSp macro="">
      <xdr:nvCxnSpPr>
        <xdr:cNvPr id="234" name="直線コネクタ 233">
          <a:extLst>
            <a:ext uri="{FF2B5EF4-FFF2-40B4-BE49-F238E27FC236}">
              <a16:creationId xmlns:a16="http://schemas.microsoft.com/office/drawing/2014/main" id="{CAE10119-6BAF-47D6-827A-63053308F49D}"/>
            </a:ext>
          </a:extLst>
        </xdr:cNvPr>
        <xdr:cNvCxnSpPr/>
      </xdr:nvCxnSpPr>
      <xdr:spPr>
        <a:xfrm flipV="1">
          <a:off x="7861300" y="10469880"/>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71318</xdr:rowOff>
    </xdr:from>
    <xdr:ext cx="469744" cy="259045"/>
    <xdr:sp macro="" textlink="">
      <xdr:nvSpPr>
        <xdr:cNvPr id="235" name="n_1aveValue【体育館・プール】&#10;一人当たり面積">
          <a:extLst>
            <a:ext uri="{FF2B5EF4-FFF2-40B4-BE49-F238E27FC236}">
              <a16:creationId xmlns:a16="http://schemas.microsoft.com/office/drawing/2014/main" id="{3348E100-4AE1-4CC4-9050-AE27468E1650}"/>
            </a:ext>
          </a:extLst>
        </xdr:cNvPr>
        <xdr:cNvSpPr txBox="1"/>
      </xdr:nvSpPr>
      <xdr:spPr>
        <a:xfrm>
          <a:off x="9391727" y="10529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102343</xdr:rowOff>
    </xdr:from>
    <xdr:ext cx="469744" cy="259045"/>
    <xdr:sp macro="" textlink="">
      <xdr:nvSpPr>
        <xdr:cNvPr id="236" name="n_2aveValue【体育館・プール】&#10;一人当たり面積">
          <a:extLst>
            <a:ext uri="{FF2B5EF4-FFF2-40B4-BE49-F238E27FC236}">
              <a16:creationId xmlns:a16="http://schemas.microsoft.com/office/drawing/2014/main" id="{D152F976-2536-4D00-9B25-323B171F367A}"/>
            </a:ext>
          </a:extLst>
        </xdr:cNvPr>
        <xdr:cNvSpPr txBox="1"/>
      </xdr:nvSpPr>
      <xdr:spPr>
        <a:xfrm>
          <a:off x="8515427" y="10560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50999</xdr:rowOff>
    </xdr:from>
    <xdr:ext cx="469744" cy="259045"/>
    <xdr:sp macro="" textlink="">
      <xdr:nvSpPr>
        <xdr:cNvPr id="237" name="n_3aveValue【体育館・プール】&#10;一人当たり面積">
          <a:extLst>
            <a:ext uri="{FF2B5EF4-FFF2-40B4-BE49-F238E27FC236}">
              <a16:creationId xmlns:a16="http://schemas.microsoft.com/office/drawing/2014/main" id="{3FE7D90A-A9D8-4415-A065-B2A943B6AFCD}"/>
            </a:ext>
          </a:extLst>
        </xdr:cNvPr>
        <xdr:cNvSpPr txBox="1"/>
      </xdr:nvSpPr>
      <xdr:spPr>
        <a:xfrm>
          <a:off x="7626427" y="10166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129376</xdr:rowOff>
    </xdr:from>
    <xdr:ext cx="469744" cy="259045"/>
    <xdr:sp macro="" textlink="">
      <xdr:nvSpPr>
        <xdr:cNvPr id="238" name="n_4aveValue【体育館・プール】&#10;一人当たり面積">
          <a:extLst>
            <a:ext uri="{FF2B5EF4-FFF2-40B4-BE49-F238E27FC236}">
              <a16:creationId xmlns:a16="http://schemas.microsoft.com/office/drawing/2014/main" id="{914165F4-DF6F-4714-8E42-1DD2D20C8BB5}"/>
            </a:ext>
          </a:extLst>
        </xdr:cNvPr>
        <xdr:cNvSpPr txBox="1"/>
      </xdr:nvSpPr>
      <xdr:spPr>
        <a:xfrm>
          <a:off x="6737427" y="10244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68960</xdr:rowOff>
    </xdr:from>
    <xdr:ext cx="469744" cy="259045"/>
    <xdr:sp macro="" textlink="">
      <xdr:nvSpPr>
        <xdr:cNvPr id="239" name="n_1mainValue【体育館・プール】&#10;一人当たり面積">
          <a:extLst>
            <a:ext uri="{FF2B5EF4-FFF2-40B4-BE49-F238E27FC236}">
              <a16:creationId xmlns:a16="http://schemas.microsoft.com/office/drawing/2014/main" id="{061BE574-8F0F-4CDA-87E5-E61775B345A5}"/>
            </a:ext>
          </a:extLst>
        </xdr:cNvPr>
        <xdr:cNvSpPr txBox="1"/>
      </xdr:nvSpPr>
      <xdr:spPr>
        <a:xfrm>
          <a:off x="9391727" y="10184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78757</xdr:rowOff>
    </xdr:from>
    <xdr:ext cx="469744" cy="259045"/>
    <xdr:sp macro="" textlink="">
      <xdr:nvSpPr>
        <xdr:cNvPr id="240" name="n_2mainValue【体育館・プール】&#10;一人当たり面積">
          <a:extLst>
            <a:ext uri="{FF2B5EF4-FFF2-40B4-BE49-F238E27FC236}">
              <a16:creationId xmlns:a16="http://schemas.microsoft.com/office/drawing/2014/main" id="{4174880E-AB34-445B-AB66-A4718CDF1C00}"/>
            </a:ext>
          </a:extLst>
        </xdr:cNvPr>
        <xdr:cNvSpPr txBox="1"/>
      </xdr:nvSpPr>
      <xdr:spPr>
        <a:xfrm>
          <a:off x="8515427" y="1019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63154</xdr:rowOff>
    </xdr:from>
    <xdr:ext cx="469744" cy="259045"/>
    <xdr:sp macro="" textlink="">
      <xdr:nvSpPr>
        <xdr:cNvPr id="241" name="n_3mainValue【体育館・プール】&#10;一人当たり面積">
          <a:extLst>
            <a:ext uri="{FF2B5EF4-FFF2-40B4-BE49-F238E27FC236}">
              <a16:creationId xmlns:a16="http://schemas.microsoft.com/office/drawing/2014/main" id="{02EA0242-4F02-4ED1-BCE3-A4E094F1F745}"/>
            </a:ext>
          </a:extLst>
        </xdr:cNvPr>
        <xdr:cNvSpPr txBox="1"/>
      </xdr:nvSpPr>
      <xdr:spPr>
        <a:xfrm>
          <a:off x="7626427" y="10521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2" name="正方形/長方形 241">
          <a:extLst>
            <a:ext uri="{FF2B5EF4-FFF2-40B4-BE49-F238E27FC236}">
              <a16:creationId xmlns:a16="http://schemas.microsoft.com/office/drawing/2014/main" id="{DD7FDF5E-E0F1-4496-8863-5A61ADD27937}"/>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3" name="正方形/長方形 242">
          <a:extLst>
            <a:ext uri="{FF2B5EF4-FFF2-40B4-BE49-F238E27FC236}">
              <a16:creationId xmlns:a16="http://schemas.microsoft.com/office/drawing/2014/main" id="{FEDC23BC-7C9C-4A0F-8748-35DA929E713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4" name="正方形/長方形 243">
          <a:extLst>
            <a:ext uri="{FF2B5EF4-FFF2-40B4-BE49-F238E27FC236}">
              <a16:creationId xmlns:a16="http://schemas.microsoft.com/office/drawing/2014/main" id="{5F9E8905-6D63-4876-95A7-E75372433A06}"/>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5" name="正方形/長方形 244">
          <a:extLst>
            <a:ext uri="{FF2B5EF4-FFF2-40B4-BE49-F238E27FC236}">
              <a16:creationId xmlns:a16="http://schemas.microsoft.com/office/drawing/2014/main" id="{0B37D774-B399-46CC-BD5F-DCD8A2026104}"/>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6" name="正方形/長方形 245">
          <a:extLst>
            <a:ext uri="{FF2B5EF4-FFF2-40B4-BE49-F238E27FC236}">
              <a16:creationId xmlns:a16="http://schemas.microsoft.com/office/drawing/2014/main" id="{1645B773-89C7-4231-8798-E3BDE77ABB7A}"/>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7" name="正方形/長方形 246">
          <a:extLst>
            <a:ext uri="{FF2B5EF4-FFF2-40B4-BE49-F238E27FC236}">
              <a16:creationId xmlns:a16="http://schemas.microsoft.com/office/drawing/2014/main" id="{67D2B20F-982C-4576-A1F7-D429D318200D}"/>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8" name="正方形/長方形 247">
          <a:extLst>
            <a:ext uri="{FF2B5EF4-FFF2-40B4-BE49-F238E27FC236}">
              <a16:creationId xmlns:a16="http://schemas.microsoft.com/office/drawing/2014/main" id="{A093DFBF-470B-4EA5-BC31-F0486A70DDE4}"/>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9" name="正方形/長方形 248">
          <a:extLst>
            <a:ext uri="{FF2B5EF4-FFF2-40B4-BE49-F238E27FC236}">
              <a16:creationId xmlns:a16="http://schemas.microsoft.com/office/drawing/2014/main" id="{8674A03E-8259-4609-80EE-97D7D7633733}"/>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0" name="テキスト ボックス 249">
          <a:extLst>
            <a:ext uri="{FF2B5EF4-FFF2-40B4-BE49-F238E27FC236}">
              <a16:creationId xmlns:a16="http://schemas.microsoft.com/office/drawing/2014/main" id="{A3C78658-20E7-4254-8D28-6CEA44169D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1" name="直線コネクタ 250">
          <a:extLst>
            <a:ext uri="{FF2B5EF4-FFF2-40B4-BE49-F238E27FC236}">
              <a16:creationId xmlns:a16="http://schemas.microsoft.com/office/drawing/2014/main" id="{22A62ED2-7ADD-44B0-AA16-A795A7893717}"/>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2" name="テキスト ボックス 251">
          <a:extLst>
            <a:ext uri="{FF2B5EF4-FFF2-40B4-BE49-F238E27FC236}">
              <a16:creationId xmlns:a16="http://schemas.microsoft.com/office/drawing/2014/main" id="{B0404A4B-6C2A-4507-B485-E0CED2B085AD}"/>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53" name="直線コネクタ 252">
          <a:extLst>
            <a:ext uri="{FF2B5EF4-FFF2-40B4-BE49-F238E27FC236}">
              <a16:creationId xmlns:a16="http://schemas.microsoft.com/office/drawing/2014/main" id="{12AFE8B1-1CB0-42AA-9C07-32A0971C932C}"/>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54" name="テキスト ボックス 253">
          <a:extLst>
            <a:ext uri="{FF2B5EF4-FFF2-40B4-BE49-F238E27FC236}">
              <a16:creationId xmlns:a16="http://schemas.microsoft.com/office/drawing/2014/main" id="{E2CE6ED6-2282-486C-8ABA-1DBBC733F96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55" name="直線コネクタ 254">
          <a:extLst>
            <a:ext uri="{FF2B5EF4-FFF2-40B4-BE49-F238E27FC236}">
              <a16:creationId xmlns:a16="http://schemas.microsoft.com/office/drawing/2014/main" id="{8AC6741D-471B-4783-9487-ADBBDA38B766}"/>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56" name="テキスト ボックス 255">
          <a:extLst>
            <a:ext uri="{FF2B5EF4-FFF2-40B4-BE49-F238E27FC236}">
              <a16:creationId xmlns:a16="http://schemas.microsoft.com/office/drawing/2014/main" id="{95676101-1D8F-4B0F-98E0-AE737C75ACD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57" name="直線コネクタ 256">
          <a:extLst>
            <a:ext uri="{FF2B5EF4-FFF2-40B4-BE49-F238E27FC236}">
              <a16:creationId xmlns:a16="http://schemas.microsoft.com/office/drawing/2014/main" id="{FFBA9F8D-925E-42AD-8D6A-974437C084B3}"/>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58" name="テキスト ボックス 257">
          <a:extLst>
            <a:ext uri="{FF2B5EF4-FFF2-40B4-BE49-F238E27FC236}">
              <a16:creationId xmlns:a16="http://schemas.microsoft.com/office/drawing/2014/main" id="{CD131A0B-E404-404B-B017-B2223713F3B2}"/>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59" name="直線コネクタ 258">
          <a:extLst>
            <a:ext uri="{FF2B5EF4-FFF2-40B4-BE49-F238E27FC236}">
              <a16:creationId xmlns:a16="http://schemas.microsoft.com/office/drawing/2014/main" id="{F3E51665-F3BA-482A-99CB-3F291B5479A3}"/>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60" name="テキスト ボックス 259">
          <a:extLst>
            <a:ext uri="{FF2B5EF4-FFF2-40B4-BE49-F238E27FC236}">
              <a16:creationId xmlns:a16="http://schemas.microsoft.com/office/drawing/2014/main" id="{EA49E5AE-9395-4557-89E5-B7DB2894BCD1}"/>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61" name="直線コネクタ 260">
          <a:extLst>
            <a:ext uri="{FF2B5EF4-FFF2-40B4-BE49-F238E27FC236}">
              <a16:creationId xmlns:a16="http://schemas.microsoft.com/office/drawing/2014/main" id="{EDB1CA77-E540-4F76-BBBD-56C7100693F9}"/>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62" name="テキスト ボックス 261">
          <a:extLst>
            <a:ext uri="{FF2B5EF4-FFF2-40B4-BE49-F238E27FC236}">
              <a16:creationId xmlns:a16="http://schemas.microsoft.com/office/drawing/2014/main" id="{E28D4CED-FA4C-48A7-BFD7-0BF5FE32D012}"/>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63" name="直線コネクタ 262">
          <a:extLst>
            <a:ext uri="{FF2B5EF4-FFF2-40B4-BE49-F238E27FC236}">
              <a16:creationId xmlns:a16="http://schemas.microsoft.com/office/drawing/2014/main" id="{0131689A-1CCB-4EDE-B289-6AAC028C036D}"/>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64" name="テキスト ボックス 263">
          <a:extLst>
            <a:ext uri="{FF2B5EF4-FFF2-40B4-BE49-F238E27FC236}">
              <a16:creationId xmlns:a16="http://schemas.microsoft.com/office/drawing/2014/main" id="{6CA8BCB8-5A10-4C86-B7E9-081CFD86A574}"/>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5" name="直線コネクタ 264">
          <a:extLst>
            <a:ext uri="{FF2B5EF4-FFF2-40B4-BE49-F238E27FC236}">
              <a16:creationId xmlns:a16="http://schemas.microsoft.com/office/drawing/2014/main" id="{13DAECF6-3E1B-49C5-B596-3A2D0B224766}"/>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福祉施設】&#10;有形固定資産減価償却率グラフ枠">
          <a:extLst>
            <a:ext uri="{FF2B5EF4-FFF2-40B4-BE49-F238E27FC236}">
              <a16:creationId xmlns:a16="http://schemas.microsoft.com/office/drawing/2014/main" id="{06858870-D79D-4AA5-A62F-A554A910A601}"/>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108313</xdr:rowOff>
    </xdr:from>
    <xdr:to>
      <xdr:col>24</xdr:col>
      <xdr:colOff>62865</xdr:colOff>
      <xdr:row>86</xdr:row>
      <xdr:rowOff>155666</xdr:rowOff>
    </xdr:to>
    <xdr:cxnSp macro="">
      <xdr:nvCxnSpPr>
        <xdr:cNvPr id="267" name="直線コネクタ 266">
          <a:extLst>
            <a:ext uri="{FF2B5EF4-FFF2-40B4-BE49-F238E27FC236}">
              <a16:creationId xmlns:a16="http://schemas.microsoft.com/office/drawing/2014/main" id="{C529161D-1314-4B43-9515-3B4BB03EE3C0}"/>
            </a:ext>
          </a:extLst>
        </xdr:cNvPr>
        <xdr:cNvCxnSpPr/>
      </xdr:nvCxnSpPr>
      <xdr:spPr>
        <a:xfrm flipV="1">
          <a:off x="4634865" y="13481413"/>
          <a:ext cx="0" cy="1418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159493</xdr:rowOff>
    </xdr:from>
    <xdr:ext cx="405111" cy="259045"/>
    <xdr:sp macro="" textlink="">
      <xdr:nvSpPr>
        <xdr:cNvPr id="268" name="【福祉施設】&#10;有形固定資産減価償却率最小値テキスト">
          <a:extLst>
            <a:ext uri="{FF2B5EF4-FFF2-40B4-BE49-F238E27FC236}">
              <a16:creationId xmlns:a16="http://schemas.microsoft.com/office/drawing/2014/main" id="{ED69BBA5-7DEA-43BA-8F74-1F32F64E66AC}"/>
            </a:ext>
          </a:extLst>
        </xdr:cNvPr>
        <xdr:cNvSpPr txBox="1"/>
      </xdr:nvSpPr>
      <xdr:spPr>
        <a:xfrm>
          <a:off x="4673600" y="14904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155666</xdr:rowOff>
    </xdr:from>
    <xdr:to>
      <xdr:col>24</xdr:col>
      <xdr:colOff>152400</xdr:colOff>
      <xdr:row>86</xdr:row>
      <xdr:rowOff>155666</xdr:rowOff>
    </xdr:to>
    <xdr:cxnSp macro="">
      <xdr:nvCxnSpPr>
        <xdr:cNvPr id="269" name="直線コネクタ 268">
          <a:extLst>
            <a:ext uri="{FF2B5EF4-FFF2-40B4-BE49-F238E27FC236}">
              <a16:creationId xmlns:a16="http://schemas.microsoft.com/office/drawing/2014/main" id="{39AA14E0-D553-4166-BE67-5AC59452BAD6}"/>
            </a:ext>
          </a:extLst>
        </xdr:cNvPr>
        <xdr:cNvCxnSpPr/>
      </xdr:nvCxnSpPr>
      <xdr:spPr>
        <a:xfrm>
          <a:off x="4546600" y="1490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54990</xdr:rowOff>
    </xdr:from>
    <xdr:ext cx="405111" cy="259045"/>
    <xdr:sp macro="" textlink="">
      <xdr:nvSpPr>
        <xdr:cNvPr id="270" name="【福祉施設】&#10;有形固定資産減価償却率最大値テキスト">
          <a:extLst>
            <a:ext uri="{FF2B5EF4-FFF2-40B4-BE49-F238E27FC236}">
              <a16:creationId xmlns:a16="http://schemas.microsoft.com/office/drawing/2014/main" id="{8A152B7D-BB61-4788-9B97-AF5CEE781FCE}"/>
            </a:ext>
          </a:extLst>
        </xdr:cNvPr>
        <xdr:cNvSpPr txBox="1"/>
      </xdr:nvSpPr>
      <xdr:spPr>
        <a:xfrm>
          <a:off x="4673600" y="13256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108313</xdr:rowOff>
    </xdr:from>
    <xdr:to>
      <xdr:col>24</xdr:col>
      <xdr:colOff>152400</xdr:colOff>
      <xdr:row>78</xdr:row>
      <xdr:rowOff>108313</xdr:rowOff>
    </xdr:to>
    <xdr:cxnSp macro="">
      <xdr:nvCxnSpPr>
        <xdr:cNvPr id="271" name="直線コネクタ 270">
          <a:extLst>
            <a:ext uri="{FF2B5EF4-FFF2-40B4-BE49-F238E27FC236}">
              <a16:creationId xmlns:a16="http://schemas.microsoft.com/office/drawing/2014/main" id="{CEF04C68-7671-4BD6-B9CF-B1FF3AA11B16}"/>
            </a:ext>
          </a:extLst>
        </xdr:cNvPr>
        <xdr:cNvCxnSpPr/>
      </xdr:nvCxnSpPr>
      <xdr:spPr>
        <a:xfrm>
          <a:off x="4546600" y="13481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145341</xdr:rowOff>
    </xdr:from>
    <xdr:ext cx="405111" cy="259045"/>
    <xdr:sp macro="" textlink="">
      <xdr:nvSpPr>
        <xdr:cNvPr id="272" name="【福祉施設】&#10;有形固定資産減価償却率平均値テキスト">
          <a:extLst>
            <a:ext uri="{FF2B5EF4-FFF2-40B4-BE49-F238E27FC236}">
              <a16:creationId xmlns:a16="http://schemas.microsoft.com/office/drawing/2014/main" id="{2617FDF7-8633-445B-BACB-10D007A152C7}"/>
            </a:ext>
          </a:extLst>
        </xdr:cNvPr>
        <xdr:cNvSpPr txBox="1"/>
      </xdr:nvSpPr>
      <xdr:spPr>
        <a:xfrm>
          <a:off x="4673600" y="142042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166914</xdr:rowOff>
    </xdr:from>
    <xdr:to>
      <xdr:col>24</xdr:col>
      <xdr:colOff>114300</xdr:colOff>
      <xdr:row>83</xdr:row>
      <xdr:rowOff>97064</xdr:rowOff>
    </xdr:to>
    <xdr:sp macro="" textlink="">
      <xdr:nvSpPr>
        <xdr:cNvPr id="273" name="フローチャート: 判断 272">
          <a:extLst>
            <a:ext uri="{FF2B5EF4-FFF2-40B4-BE49-F238E27FC236}">
              <a16:creationId xmlns:a16="http://schemas.microsoft.com/office/drawing/2014/main" id="{26EE8661-0724-424E-A13D-F7BA86158A12}"/>
            </a:ext>
          </a:extLst>
        </xdr:cNvPr>
        <xdr:cNvSpPr/>
      </xdr:nvSpPr>
      <xdr:spPr>
        <a:xfrm>
          <a:off x="4584700" y="1422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111398</xdr:rowOff>
    </xdr:from>
    <xdr:to>
      <xdr:col>20</xdr:col>
      <xdr:colOff>38100</xdr:colOff>
      <xdr:row>83</xdr:row>
      <xdr:rowOff>41548</xdr:rowOff>
    </xdr:to>
    <xdr:sp macro="" textlink="">
      <xdr:nvSpPr>
        <xdr:cNvPr id="274" name="フローチャート: 判断 273">
          <a:extLst>
            <a:ext uri="{FF2B5EF4-FFF2-40B4-BE49-F238E27FC236}">
              <a16:creationId xmlns:a16="http://schemas.microsoft.com/office/drawing/2014/main" id="{64E7A78F-2BF1-4C10-92F4-F1F60B5D1640}"/>
            </a:ext>
          </a:extLst>
        </xdr:cNvPr>
        <xdr:cNvSpPr/>
      </xdr:nvSpPr>
      <xdr:spPr>
        <a:xfrm>
          <a:off x="3746500" y="141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73842</xdr:rowOff>
    </xdr:from>
    <xdr:to>
      <xdr:col>15</xdr:col>
      <xdr:colOff>101600</xdr:colOff>
      <xdr:row>83</xdr:row>
      <xdr:rowOff>3992</xdr:rowOff>
    </xdr:to>
    <xdr:sp macro="" textlink="">
      <xdr:nvSpPr>
        <xdr:cNvPr id="275" name="フローチャート: 判断 274">
          <a:extLst>
            <a:ext uri="{FF2B5EF4-FFF2-40B4-BE49-F238E27FC236}">
              <a16:creationId xmlns:a16="http://schemas.microsoft.com/office/drawing/2014/main" id="{5B1B3BE3-4206-4225-9E6E-DE983DE10113}"/>
            </a:ext>
          </a:extLst>
        </xdr:cNvPr>
        <xdr:cNvSpPr/>
      </xdr:nvSpPr>
      <xdr:spPr>
        <a:xfrm>
          <a:off x="2857500" y="1413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99968</xdr:rowOff>
    </xdr:from>
    <xdr:to>
      <xdr:col>10</xdr:col>
      <xdr:colOff>165100</xdr:colOff>
      <xdr:row>83</xdr:row>
      <xdr:rowOff>30118</xdr:rowOff>
    </xdr:to>
    <xdr:sp macro="" textlink="">
      <xdr:nvSpPr>
        <xdr:cNvPr id="276" name="フローチャート: 判断 275">
          <a:extLst>
            <a:ext uri="{FF2B5EF4-FFF2-40B4-BE49-F238E27FC236}">
              <a16:creationId xmlns:a16="http://schemas.microsoft.com/office/drawing/2014/main" id="{91BF3192-D913-4C2C-A61B-19831BD4FE0A}"/>
            </a:ext>
          </a:extLst>
        </xdr:cNvPr>
        <xdr:cNvSpPr/>
      </xdr:nvSpPr>
      <xdr:spPr>
        <a:xfrm>
          <a:off x="1968500" y="1415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23223</xdr:rowOff>
    </xdr:from>
    <xdr:to>
      <xdr:col>6</xdr:col>
      <xdr:colOff>38100</xdr:colOff>
      <xdr:row>82</xdr:row>
      <xdr:rowOff>124823</xdr:rowOff>
    </xdr:to>
    <xdr:sp macro="" textlink="">
      <xdr:nvSpPr>
        <xdr:cNvPr id="277" name="フローチャート: 判断 276">
          <a:extLst>
            <a:ext uri="{FF2B5EF4-FFF2-40B4-BE49-F238E27FC236}">
              <a16:creationId xmlns:a16="http://schemas.microsoft.com/office/drawing/2014/main" id="{712D1121-8042-4FFC-B87F-B6AAE15C4328}"/>
            </a:ext>
          </a:extLst>
        </xdr:cNvPr>
        <xdr:cNvSpPr/>
      </xdr:nvSpPr>
      <xdr:spPr>
        <a:xfrm>
          <a:off x="1079500" y="1408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id="{F51008BF-08AC-42AF-87AE-CBD626EF4A4C}"/>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9" name="テキスト ボックス 278">
          <a:extLst>
            <a:ext uri="{FF2B5EF4-FFF2-40B4-BE49-F238E27FC236}">
              <a16:creationId xmlns:a16="http://schemas.microsoft.com/office/drawing/2014/main" id="{54B8BD01-34DF-4252-BAD1-AEF7AD7BC5B5}"/>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0" name="テキスト ボックス 279">
          <a:extLst>
            <a:ext uri="{FF2B5EF4-FFF2-40B4-BE49-F238E27FC236}">
              <a16:creationId xmlns:a16="http://schemas.microsoft.com/office/drawing/2014/main" id="{3A9FA7BC-F00A-47DB-B70F-C7FFFE5147D4}"/>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1" name="テキスト ボックス 280">
          <a:extLst>
            <a:ext uri="{FF2B5EF4-FFF2-40B4-BE49-F238E27FC236}">
              <a16:creationId xmlns:a16="http://schemas.microsoft.com/office/drawing/2014/main" id="{0E1FE973-5AC1-4688-A1FB-EEFB983D994B}"/>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2" name="テキスト ボックス 281">
          <a:extLst>
            <a:ext uri="{FF2B5EF4-FFF2-40B4-BE49-F238E27FC236}">
              <a16:creationId xmlns:a16="http://schemas.microsoft.com/office/drawing/2014/main" id="{90F4385E-07FE-420D-9976-0F73FC1E55B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98334</xdr:rowOff>
    </xdr:from>
    <xdr:to>
      <xdr:col>20</xdr:col>
      <xdr:colOff>38100</xdr:colOff>
      <xdr:row>81</xdr:row>
      <xdr:rowOff>28484</xdr:rowOff>
    </xdr:to>
    <xdr:sp macro="" textlink="">
      <xdr:nvSpPr>
        <xdr:cNvPr id="283" name="楕円 282">
          <a:extLst>
            <a:ext uri="{FF2B5EF4-FFF2-40B4-BE49-F238E27FC236}">
              <a16:creationId xmlns:a16="http://schemas.microsoft.com/office/drawing/2014/main" id="{CF50763D-E43B-4C7C-9D14-4189E6ECFE2F}"/>
            </a:ext>
          </a:extLst>
        </xdr:cNvPr>
        <xdr:cNvSpPr/>
      </xdr:nvSpPr>
      <xdr:spPr>
        <a:xfrm>
          <a:off x="3746500" y="1381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65677</xdr:rowOff>
    </xdr:from>
    <xdr:to>
      <xdr:col>15</xdr:col>
      <xdr:colOff>101600</xdr:colOff>
      <xdr:row>80</xdr:row>
      <xdr:rowOff>167277</xdr:rowOff>
    </xdr:to>
    <xdr:sp macro="" textlink="">
      <xdr:nvSpPr>
        <xdr:cNvPr id="284" name="楕円 283">
          <a:extLst>
            <a:ext uri="{FF2B5EF4-FFF2-40B4-BE49-F238E27FC236}">
              <a16:creationId xmlns:a16="http://schemas.microsoft.com/office/drawing/2014/main" id="{D56644EC-D730-4BF1-A301-2FE30918EC94}"/>
            </a:ext>
          </a:extLst>
        </xdr:cNvPr>
        <xdr:cNvSpPr/>
      </xdr:nvSpPr>
      <xdr:spPr>
        <a:xfrm>
          <a:off x="2857500" y="1378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116477</xdr:rowOff>
    </xdr:from>
    <xdr:to>
      <xdr:col>19</xdr:col>
      <xdr:colOff>177800</xdr:colOff>
      <xdr:row>80</xdr:row>
      <xdr:rowOff>149134</xdr:rowOff>
    </xdr:to>
    <xdr:cxnSp macro="">
      <xdr:nvCxnSpPr>
        <xdr:cNvPr id="285" name="直線コネクタ 284">
          <a:extLst>
            <a:ext uri="{FF2B5EF4-FFF2-40B4-BE49-F238E27FC236}">
              <a16:creationId xmlns:a16="http://schemas.microsoft.com/office/drawing/2014/main" id="{FBA447F9-0C33-44FC-80FD-99A36DDD6E1A}"/>
            </a:ext>
          </a:extLst>
        </xdr:cNvPr>
        <xdr:cNvCxnSpPr/>
      </xdr:nvCxnSpPr>
      <xdr:spPr>
        <a:xfrm>
          <a:off x="2908300" y="1383247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129358</xdr:rowOff>
    </xdr:from>
    <xdr:to>
      <xdr:col>10</xdr:col>
      <xdr:colOff>165100</xdr:colOff>
      <xdr:row>82</xdr:row>
      <xdr:rowOff>59508</xdr:rowOff>
    </xdr:to>
    <xdr:sp macro="" textlink="">
      <xdr:nvSpPr>
        <xdr:cNvPr id="286" name="楕円 285">
          <a:extLst>
            <a:ext uri="{FF2B5EF4-FFF2-40B4-BE49-F238E27FC236}">
              <a16:creationId xmlns:a16="http://schemas.microsoft.com/office/drawing/2014/main" id="{3E97281A-8299-4840-B169-245320D4EF2D}"/>
            </a:ext>
          </a:extLst>
        </xdr:cNvPr>
        <xdr:cNvSpPr/>
      </xdr:nvSpPr>
      <xdr:spPr>
        <a:xfrm>
          <a:off x="1968500" y="1401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116477</xdr:rowOff>
    </xdr:from>
    <xdr:to>
      <xdr:col>15</xdr:col>
      <xdr:colOff>50800</xdr:colOff>
      <xdr:row>82</xdr:row>
      <xdr:rowOff>8708</xdr:rowOff>
    </xdr:to>
    <xdr:cxnSp macro="">
      <xdr:nvCxnSpPr>
        <xdr:cNvPr id="287" name="直線コネクタ 286">
          <a:extLst>
            <a:ext uri="{FF2B5EF4-FFF2-40B4-BE49-F238E27FC236}">
              <a16:creationId xmlns:a16="http://schemas.microsoft.com/office/drawing/2014/main" id="{E313749E-0397-43B7-AD47-61381159C080}"/>
            </a:ext>
          </a:extLst>
        </xdr:cNvPr>
        <xdr:cNvCxnSpPr/>
      </xdr:nvCxnSpPr>
      <xdr:spPr>
        <a:xfrm flipV="1">
          <a:off x="2019300" y="13832477"/>
          <a:ext cx="889000" cy="235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32675</xdr:rowOff>
    </xdr:from>
    <xdr:ext cx="405111" cy="259045"/>
    <xdr:sp macro="" textlink="">
      <xdr:nvSpPr>
        <xdr:cNvPr id="288" name="n_1aveValue【福祉施設】&#10;有形固定資産減価償却率">
          <a:extLst>
            <a:ext uri="{FF2B5EF4-FFF2-40B4-BE49-F238E27FC236}">
              <a16:creationId xmlns:a16="http://schemas.microsoft.com/office/drawing/2014/main" id="{3DB16D78-C5F2-4EAE-8F97-6ADD8909238E}"/>
            </a:ext>
          </a:extLst>
        </xdr:cNvPr>
        <xdr:cNvSpPr txBox="1"/>
      </xdr:nvSpPr>
      <xdr:spPr>
        <a:xfrm>
          <a:off x="3582044" y="14263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166569</xdr:rowOff>
    </xdr:from>
    <xdr:ext cx="405111" cy="259045"/>
    <xdr:sp macro="" textlink="">
      <xdr:nvSpPr>
        <xdr:cNvPr id="289" name="n_2aveValue【福祉施設】&#10;有形固定資産減価償却率">
          <a:extLst>
            <a:ext uri="{FF2B5EF4-FFF2-40B4-BE49-F238E27FC236}">
              <a16:creationId xmlns:a16="http://schemas.microsoft.com/office/drawing/2014/main" id="{EFCFB669-C71D-4CF3-8C8C-A8E4A72BA8B2}"/>
            </a:ext>
          </a:extLst>
        </xdr:cNvPr>
        <xdr:cNvSpPr txBox="1"/>
      </xdr:nvSpPr>
      <xdr:spPr>
        <a:xfrm>
          <a:off x="2705744" y="14225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21245</xdr:rowOff>
    </xdr:from>
    <xdr:ext cx="405111" cy="259045"/>
    <xdr:sp macro="" textlink="">
      <xdr:nvSpPr>
        <xdr:cNvPr id="290" name="n_3aveValue【福祉施設】&#10;有形固定資産減価償却率">
          <a:extLst>
            <a:ext uri="{FF2B5EF4-FFF2-40B4-BE49-F238E27FC236}">
              <a16:creationId xmlns:a16="http://schemas.microsoft.com/office/drawing/2014/main" id="{1BC23433-0664-4E94-B76A-611BD245C584}"/>
            </a:ext>
          </a:extLst>
        </xdr:cNvPr>
        <xdr:cNvSpPr txBox="1"/>
      </xdr:nvSpPr>
      <xdr:spPr>
        <a:xfrm>
          <a:off x="1816744" y="14251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141350</xdr:rowOff>
    </xdr:from>
    <xdr:ext cx="405111" cy="259045"/>
    <xdr:sp macro="" textlink="">
      <xdr:nvSpPr>
        <xdr:cNvPr id="291" name="n_4aveValue【福祉施設】&#10;有形固定資産減価償却率">
          <a:extLst>
            <a:ext uri="{FF2B5EF4-FFF2-40B4-BE49-F238E27FC236}">
              <a16:creationId xmlns:a16="http://schemas.microsoft.com/office/drawing/2014/main" id="{9D020FD1-4811-4290-988C-9DB38BCF9B9B}"/>
            </a:ext>
          </a:extLst>
        </xdr:cNvPr>
        <xdr:cNvSpPr txBox="1"/>
      </xdr:nvSpPr>
      <xdr:spPr>
        <a:xfrm>
          <a:off x="927744" y="13857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45011</xdr:rowOff>
    </xdr:from>
    <xdr:ext cx="405111" cy="259045"/>
    <xdr:sp macro="" textlink="">
      <xdr:nvSpPr>
        <xdr:cNvPr id="292" name="n_1mainValue【福祉施設】&#10;有形固定資産減価償却率">
          <a:extLst>
            <a:ext uri="{FF2B5EF4-FFF2-40B4-BE49-F238E27FC236}">
              <a16:creationId xmlns:a16="http://schemas.microsoft.com/office/drawing/2014/main" id="{DD1118A4-E7E1-4089-9B8F-712DB3EA3CA2}"/>
            </a:ext>
          </a:extLst>
        </xdr:cNvPr>
        <xdr:cNvSpPr txBox="1"/>
      </xdr:nvSpPr>
      <xdr:spPr>
        <a:xfrm>
          <a:off x="3582044" y="13589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12354</xdr:rowOff>
    </xdr:from>
    <xdr:ext cx="405111" cy="259045"/>
    <xdr:sp macro="" textlink="">
      <xdr:nvSpPr>
        <xdr:cNvPr id="293" name="n_2mainValue【福祉施設】&#10;有形固定資産減価償却率">
          <a:extLst>
            <a:ext uri="{FF2B5EF4-FFF2-40B4-BE49-F238E27FC236}">
              <a16:creationId xmlns:a16="http://schemas.microsoft.com/office/drawing/2014/main" id="{7EC5B9C2-0D31-4651-8E8F-463806E76AA6}"/>
            </a:ext>
          </a:extLst>
        </xdr:cNvPr>
        <xdr:cNvSpPr txBox="1"/>
      </xdr:nvSpPr>
      <xdr:spPr>
        <a:xfrm>
          <a:off x="2705744" y="13556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76035</xdr:rowOff>
    </xdr:from>
    <xdr:ext cx="405111" cy="259045"/>
    <xdr:sp macro="" textlink="">
      <xdr:nvSpPr>
        <xdr:cNvPr id="294" name="n_3mainValue【福祉施設】&#10;有形固定資産減価償却率">
          <a:extLst>
            <a:ext uri="{FF2B5EF4-FFF2-40B4-BE49-F238E27FC236}">
              <a16:creationId xmlns:a16="http://schemas.microsoft.com/office/drawing/2014/main" id="{E5653B01-024D-42F3-ACD4-C1DB350BD140}"/>
            </a:ext>
          </a:extLst>
        </xdr:cNvPr>
        <xdr:cNvSpPr txBox="1"/>
      </xdr:nvSpPr>
      <xdr:spPr>
        <a:xfrm>
          <a:off x="1816744" y="13792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5" name="正方形/長方形 294">
          <a:extLst>
            <a:ext uri="{FF2B5EF4-FFF2-40B4-BE49-F238E27FC236}">
              <a16:creationId xmlns:a16="http://schemas.microsoft.com/office/drawing/2014/main" id="{6A33CC1F-AA72-49E0-AAA4-726E52BDE2F3}"/>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6" name="正方形/長方形 295">
          <a:extLst>
            <a:ext uri="{FF2B5EF4-FFF2-40B4-BE49-F238E27FC236}">
              <a16:creationId xmlns:a16="http://schemas.microsoft.com/office/drawing/2014/main" id="{A001B236-97D9-47D2-B2FA-FEE68C45A0B8}"/>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7" name="正方形/長方形 296">
          <a:extLst>
            <a:ext uri="{FF2B5EF4-FFF2-40B4-BE49-F238E27FC236}">
              <a16:creationId xmlns:a16="http://schemas.microsoft.com/office/drawing/2014/main" id="{0CDCE63E-7401-47E9-B01F-889F3E6E5E85}"/>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8" name="正方形/長方形 297">
          <a:extLst>
            <a:ext uri="{FF2B5EF4-FFF2-40B4-BE49-F238E27FC236}">
              <a16:creationId xmlns:a16="http://schemas.microsoft.com/office/drawing/2014/main" id="{BCD364A9-368C-4C14-91D1-45645DA7F447}"/>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9" name="正方形/長方形 298">
          <a:extLst>
            <a:ext uri="{FF2B5EF4-FFF2-40B4-BE49-F238E27FC236}">
              <a16:creationId xmlns:a16="http://schemas.microsoft.com/office/drawing/2014/main" id="{08022202-DACA-4ED7-8554-C0DD32B98952}"/>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0" name="正方形/長方形 299">
          <a:extLst>
            <a:ext uri="{FF2B5EF4-FFF2-40B4-BE49-F238E27FC236}">
              <a16:creationId xmlns:a16="http://schemas.microsoft.com/office/drawing/2014/main" id="{97FC4DAF-CF55-401B-A697-68C460238624}"/>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1" name="正方形/長方形 300">
          <a:extLst>
            <a:ext uri="{FF2B5EF4-FFF2-40B4-BE49-F238E27FC236}">
              <a16:creationId xmlns:a16="http://schemas.microsoft.com/office/drawing/2014/main" id="{BA9819BB-8902-45DD-A38B-DCBA2A61969D}"/>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2" name="正方形/長方形 301">
          <a:extLst>
            <a:ext uri="{FF2B5EF4-FFF2-40B4-BE49-F238E27FC236}">
              <a16:creationId xmlns:a16="http://schemas.microsoft.com/office/drawing/2014/main" id="{B15FB877-F744-4B49-BB0F-B9547CE5B033}"/>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3" name="テキスト ボックス 302">
          <a:extLst>
            <a:ext uri="{FF2B5EF4-FFF2-40B4-BE49-F238E27FC236}">
              <a16:creationId xmlns:a16="http://schemas.microsoft.com/office/drawing/2014/main" id="{6002103B-CE28-4F82-B30D-180F6A2B5DF4}"/>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4" name="直線コネクタ 303">
          <a:extLst>
            <a:ext uri="{FF2B5EF4-FFF2-40B4-BE49-F238E27FC236}">
              <a16:creationId xmlns:a16="http://schemas.microsoft.com/office/drawing/2014/main" id="{5410C72A-10B2-4587-9029-C066A3CF42E5}"/>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5" name="直線コネクタ 304">
          <a:extLst>
            <a:ext uri="{FF2B5EF4-FFF2-40B4-BE49-F238E27FC236}">
              <a16:creationId xmlns:a16="http://schemas.microsoft.com/office/drawing/2014/main" id="{2F734F06-07F5-42D3-BAA9-14DE0C2E83BB}"/>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6" name="テキスト ボックス 305">
          <a:extLst>
            <a:ext uri="{FF2B5EF4-FFF2-40B4-BE49-F238E27FC236}">
              <a16:creationId xmlns:a16="http://schemas.microsoft.com/office/drawing/2014/main" id="{0C81571C-B738-460A-ADF7-B503A85BDC75}"/>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7" name="直線コネクタ 306">
          <a:extLst>
            <a:ext uri="{FF2B5EF4-FFF2-40B4-BE49-F238E27FC236}">
              <a16:creationId xmlns:a16="http://schemas.microsoft.com/office/drawing/2014/main" id="{533E44E6-ED09-4A97-995F-A45DE4E704CC}"/>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8" name="テキスト ボックス 307">
          <a:extLst>
            <a:ext uri="{FF2B5EF4-FFF2-40B4-BE49-F238E27FC236}">
              <a16:creationId xmlns:a16="http://schemas.microsoft.com/office/drawing/2014/main" id="{B795A9A8-EB89-41F9-924A-A71F61E42A79}"/>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9" name="直線コネクタ 308">
          <a:extLst>
            <a:ext uri="{FF2B5EF4-FFF2-40B4-BE49-F238E27FC236}">
              <a16:creationId xmlns:a16="http://schemas.microsoft.com/office/drawing/2014/main" id="{A96A2275-1AD0-40E2-8EA4-C3B057801854}"/>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0" name="テキスト ボックス 309">
          <a:extLst>
            <a:ext uri="{FF2B5EF4-FFF2-40B4-BE49-F238E27FC236}">
              <a16:creationId xmlns:a16="http://schemas.microsoft.com/office/drawing/2014/main" id="{6273C945-DA82-4CA1-B769-DAE5539A2B08}"/>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1" name="直線コネクタ 310">
          <a:extLst>
            <a:ext uri="{FF2B5EF4-FFF2-40B4-BE49-F238E27FC236}">
              <a16:creationId xmlns:a16="http://schemas.microsoft.com/office/drawing/2014/main" id="{D6353CE4-F028-4AA3-A7E7-F73C8AF5F6BB}"/>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2" name="テキスト ボックス 311">
          <a:extLst>
            <a:ext uri="{FF2B5EF4-FFF2-40B4-BE49-F238E27FC236}">
              <a16:creationId xmlns:a16="http://schemas.microsoft.com/office/drawing/2014/main" id="{15317348-87DA-4D7E-A258-D5F8C68C4298}"/>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3" name="直線コネクタ 312">
          <a:extLst>
            <a:ext uri="{FF2B5EF4-FFF2-40B4-BE49-F238E27FC236}">
              <a16:creationId xmlns:a16="http://schemas.microsoft.com/office/drawing/2014/main" id="{3EA8FB95-E2F4-4687-B7BD-F963A619A93B}"/>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4" name="テキスト ボックス 313">
          <a:extLst>
            <a:ext uri="{FF2B5EF4-FFF2-40B4-BE49-F238E27FC236}">
              <a16:creationId xmlns:a16="http://schemas.microsoft.com/office/drawing/2014/main" id="{78DAF7D5-5C7B-450C-9079-14D4714F8BC9}"/>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5" name="直線コネクタ 314">
          <a:extLst>
            <a:ext uri="{FF2B5EF4-FFF2-40B4-BE49-F238E27FC236}">
              <a16:creationId xmlns:a16="http://schemas.microsoft.com/office/drawing/2014/main" id="{FA8709E7-3FB1-42F7-92A5-BF6934271A68}"/>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6" name="テキスト ボックス 315">
          <a:extLst>
            <a:ext uri="{FF2B5EF4-FFF2-40B4-BE49-F238E27FC236}">
              <a16:creationId xmlns:a16="http://schemas.microsoft.com/office/drawing/2014/main" id="{BA22EC27-F457-42C7-86A3-7AC962763192}"/>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7" name="【福祉施設】&#10;一人当たり面積グラフ枠">
          <a:extLst>
            <a:ext uri="{FF2B5EF4-FFF2-40B4-BE49-F238E27FC236}">
              <a16:creationId xmlns:a16="http://schemas.microsoft.com/office/drawing/2014/main" id="{43E43CD7-660A-42DA-A7D0-7268F52910A2}"/>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26670</xdr:rowOff>
    </xdr:from>
    <xdr:to>
      <xdr:col>54</xdr:col>
      <xdr:colOff>189865</xdr:colOff>
      <xdr:row>86</xdr:row>
      <xdr:rowOff>93345</xdr:rowOff>
    </xdr:to>
    <xdr:cxnSp macro="">
      <xdr:nvCxnSpPr>
        <xdr:cNvPr id="318" name="直線コネクタ 317">
          <a:extLst>
            <a:ext uri="{FF2B5EF4-FFF2-40B4-BE49-F238E27FC236}">
              <a16:creationId xmlns:a16="http://schemas.microsoft.com/office/drawing/2014/main" id="{5A6EF9B1-DA60-482C-A20F-081C46D62663}"/>
            </a:ext>
          </a:extLst>
        </xdr:cNvPr>
        <xdr:cNvCxnSpPr/>
      </xdr:nvCxnSpPr>
      <xdr:spPr>
        <a:xfrm flipV="1">
          <a:off x="10476865" y="13399770"/>
          <a:ext cx="0" cy="1438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97172</xdr:rowOff>
    </xdr:from>
    <xdr:ext cx="469744" cy="259045"/>
    <xdr:sp macro="" textlink="">
      <xdr:nvSpPr>
        <xdr:cNvPr id="319" name="【福祉施設】&#10;一人当たり面積最小値テキスト">
          <a:extLst>
            <a:ext uri="{FF2B5EF4-FFF2-40B4-BE49-F238E27FC236}">
              <a16:creationId xmlns:a16="http://schemas.microsoft.com/office/drawing/2014/main" id="{B5B7C746-F464-40C2-9C51-741D93D94977}"/>
            </a:ext>
          </a:extLst>
        </xdr:cNvPr>
        <xdr:cNvSpPr txBox="1"/>
      </xdr:nvSpPr>
      <xdr:spPr>
        <a:xfrm>
          <a:off x="10515600" y="1484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93345</xdr:rowOff>
    </xdr:from>
    <xdr:to>
      <xdr:col>55</xdr:col>
      <xdr:colOff>88900</xdr:colOff>
      <xdr:row>86</xdr:row>
      <xdr:rowOff>93345</xdr:rowOff>
    </xdr:to>
    <xdr:cxnSp macro="">
      <xdr:nvCxnSpPr>
        <xdr:cNvPr id="320" name="直線コネクタ 319">
          <a:extLst>
            <a:ext uri="{FF2B5EF4-FFF2-40B4-BE49-F238E27FC236}">
              <a16:creationId xmlns:a16="http://schemas.microsoft.com/office/drawing/2014/main" id="{47160C7F-19AC-4C7C-9637-A06E36890367}"/>
            </a:ext>
          </a:extLst>
        </xdr:cNvPr>
        <xdr:cNvCxnSpPr/>
      </xdr:nvCxnSpPr>
      <xdr:spPr>
        <a:xfrm>
          <a:off x="10388600" y="1483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144797</xdr:rowOff>
    </xdr:from>
    <xdr:ext cx="469744" cy="259045"/>
    <xdr:sp macro="" textlink="">
      <xdr:nvSpPr>
        <xdr:cNvPr id="321" name="【福祉施設】&#10;一人当たり面積最大値テキスト">
          <a:extLst>
            <a:ext uri="{FF2B5EF4-FFF2-40B4-BE49-F238E27FC236}">
              <a16:creationId xmlns:a16="http://schemas.microsoft.com/office/drawing/2014/main" id="{0961AB7C-B3AA-4B9D-87F5-9CF71AAC21BA}"/>
            </a:ext>
          </a:extLst>
        </xdr:cNvPr>
        <xdr:cNvSpPr txBox="1"/>
      </xdr:nvSpPr>
      <xdr:spPr>
        <a:xfrm>
          <a:off x="10515600" y="13174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26670</xdr:rowOff>
    </xdr:from>
    <xdr:to>
      <xdr:col>55</xdr:col>
      <xdr:colOff>88900</xdr:colOff>
      <xdr:row>78</xdr:row>
      <xdr:rowOff>26670</xdr:rowOff>
    </xdr:to>
    <xdr:cxnSp macro="">
      <xdr:nvCxnSpPr>
        <xdr:cNvPr id="322" name="直線コネクタ 321">
          <a:extLst>
            <a:ext uri="{FF2B5EF4-FFF2-40B4-BE49-F238E27FC236}">
              <a16:creationId xmlns:a16="http://schemas.microsoft.com/office/drawing/2014/main" id="{C7DC6885-D55E-455F-A8F6-7FC41BE0CF5B}"/>
            </a:ext>
          </a:extLst>
        </xdr:cNvPr>
        <xdr:cNvCxnSpPr/>
      </xdr:nvCxnSpPr>
      <xdr:spPr>
        <a:xfrm>
          <a:off x="10388600" y="1339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59072</xdr:rowOff>
    </xdr:from>
    <xdr:ext cx="469744" cy="259045"/>
    <xdr:sp macro="" textlink="">
      <xdr:nvSpPr>
        <xdr:cNvPr id="323" name="【福祉施設】&#10;一人当たり面積平均値テキスト">
          <a:extLst>
            <a:ext uri="{FF2B5EF4-FFF2-40B4-BE49-F238E27FC236}">
              <a16:creationId xmlns:a16="http://schemas.microsoft.com/office/drawing/2014/main" id="{DB448D41-524E-4EB0-ABE6-CB736041F643}"/>
            </a:ext>
          </a:extLst>
        </xdr:cNvPr>
        <xdr:cNvSpPr txBox="1"/>
      </xdr:nvSpPr>
      <xdr:spPr>
        <a:xfrm>
          <a:off x="10515600" y="144608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80645</xdr:rowOff>
    </xdr:from>
    <xdr:to>
      <xdr:col>55</xdr:col>
      <xdr:colOff>50800</xdr:colOff>
      <xdr:row>85</xdr:row>
      <xdr:rowOff>10795</xdr:rowOff>
    </xdr:to>
    <xdr:sp macro="" textlink="">
      <xdr:nvSpPr>
        <xdr:cNvPr id="324" name="フローチャート: 判断 323">
          <a:extLst>
            <a:ext uri="{FF2B5EF4-FFF2-40B4-BE49-F238E27FC236}">
              <a16:creationId xmlns:a16="http://schemas.microsoft.com/office/drawing/2014/main" id="{D6FEA1A5-125D-4BB4-BA90-3D982C5C7431}"/>
            </a:ext>
          </a:extLst>
        </xdr:cNvPr>
        <xdr:cNvSpPr/>
      </xdr:nvSpPr>
      <xdr:spPr>
        <a:xfrm>
          <a:off x="10426700" y="1448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61595</xdr:rowOff>
    </xdr:from>
    <xdr:to>
      <xdr:col>50</xdr:col>
      <xdr:colOff>165100</xdr:colOff>
      <xdr:row>84</xdr:row>
      <xdr:rowOff>163195</xdr:rowOff>
    </xdr:to>
    <xdr:sp macro="" textlink="">
      <xdr:nvSpPr>
        <xdr:cNvPr id="325" name="フローチャート: 判断 324">
          <a:extLst>
            <a:ext uri="{FF2B5EF4-FFF2-40B4-BE49-F238E27FC236}">
              <a16:creationId xmlns:a16="http://schemas.microsoft.com/office/drawing/2014/main" id="{D7C3B9CD-1351-4707-8C96-5E14371C33BA}"/>
            </a:ext>
          </a:extLst>
        </xdr:cNvPr>
        <xdr:cNvSpPr/>
      </xdr:nvSpPr>
      <xdr:spPr>
        <a:xfrm>
          <a:off x="9588500" y="1446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67311</xdr:rowOff>
    </xdr:from>
    <xdr:to>
      <xdr:col>46</xdr:col>
      <xdr:colOff>38100</xdr:colOff>
      <xdr:row>84</xdr:row>
      <xdr:rowOff>168911</xdr:rowOff>
    </xdr:to>
    <xdr:sp macro="" textlink="">
      <xdr:nvSpPr>
        <xdr:cNvPr id="326" name="フローチャート: 判断 325">
          <a:extLst>
            <a:ext uri="{FF2B5EF4-FFF2-40B4-BE49-F238E27FC236}">
              <a16:creationId xmlns:a16="http://schemas.microsoft.com/office/drawing/2014/main" id="{1549A569-6272-4BA6-A9AE-AD5606290475}"/>
            </a:ext>
          </a:extLst>
        </xdr:cNvPr>
        <xdr:cNvSpPr/>
      </xdr:nvSpPr>
      <xdr:spPr>
        <a:xfrm>
          <a:off x="8699500" y="1446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17780</xdr:rowOff>
    </xdr:from>
    <xdr:to>
      <xdr:col>41</xdr:col>
      <xdr:colOff>101600</xdr:colOff>
      <xdr:row>84</xdr:row>
      <xdr:rowOff>119380</xdr:rowOff>
    </xdr:to>
    <xdr:sp macro="" textlink="">
      <xdr:nvSpPr>
        <xdr:cNvPr id="327" name="フローチャート: 判断 326">
          <a:extLst>
            <a:ext uri="{FF2B5EF4-FFF2-40B4-BE49-F238E27FC236}">
              <a16:creationId xmlns:a16="http://schemas.microsoft.com/office/drawing/2014/main" id="{5A15BD63-9012-41B4-8DD9-7100B6233237}"/>
            </a:ext>
          </a:extLst>
        </xdr:cNvPr>
        <xdr:cNvSpPr/>
      </xdr:nvSpPr>
      <xdr:spPr>
        <a:xfrm>
          <a:off x="7810500" y="1441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19686</xdr:rowOff>
    </xdr:from>
    <xdr:to>
      <xdr:col>36</xdr:col>
      <xdr:colOff>165100</xdr:colOff>
      <xdr:row>84</xdr:row>
      <xdr:rowOff>121286</xdr:rowOff>
    </xdr:to>
    <xdr:sp macro="" textlink="">
      <xdr:nvSpPr>
        <xdr:cNvPr id="328" name="フローチャート: 判断 327">
          <a:extLst>
            <a:ext uri="{FF2B5EF4-FFF2-40B4-BE49-F238E27FC236}">
              <a16:creationId xmlns:a16="http://schemas.microsoft.com/office/drawing/2014/main" id="{FC0B2ADD-5FE0-4AA1-9C8A-36D415EBCD06}"/>
            </a:ext>
          </a:extLst>
        </xdr:cNvPr>
        <xdr:cNvSpPr/>
      </xdr:nvSpPr>
      <xdr:spPr>
        <a:xfrm>
          <a:off x="6921500" y="1442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9" name="テキスト ボックス 328">
          <a:extLst>
            <a:ext uri="{FF2B5EF4-FFF2-40B4-BE49-F238E27FC236}">
              <a16:creationId xmlns:a16="http://schemas.microsoft.com/office/drawing/2014/main" id="{B8648EB9-CEF1-45C1-8797-2C2C09E4DBA9}"/>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0" name="テキスト ボックス 329">
          <a:extLst>
            <a:ext uri="{FF2B5EF4-FFF2-40B4-BE49-F238E27FC236}">
              <a16:creationId xmlns:a16="http://schemas.microsoft.com/office/drawing/2014/main" id="{9CFA0BEF-D249-4B59-9375-FDC657E67E26}"/>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1" name="テキスト ボックス 330">
          <a:extLst>
            <a:ext uri="{FF2B5EF4-FFF2-40B4-BE49-F238E27FC236}">
              <a16:creationId xmlns:a16="http://schemas.microsoft.com/office/drawing/2014/main" id="{60529EF9-ACE1-488B-956B-119F5E04D9F2}"/>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2" name="テキスト ボックス 331">
          <a:extLst>
            <a:ext uri="{FF2B5EF4-FFF2-40B4-BE49-F238E27FC236}">
              <a16:creationId xmlns:a16="http://schemas.microsoft.com/office/drawing/2014/main" id="{22C26581-8DCE-4724-9ECF-12AA93D08F62}"/>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3" name="テキスト ボックス 332">
          <a:extLst>
            <a:ext uri="{FF2B5EF4-FFF2-40B4-BE49-F238E27FC236}">
              <a16:creationId xmlns:a16="http://schemas.microsoft.com/office/drawing/2014/main" id="{24575711-3F5D-462B-80B2-5271576FB8C1}"/>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133986</xdr:rowOff>
    </xdr:from>
    <xdr:to>
      <xdr:col>50</xdr:col>
      <xdr:colOff>165100</xdr:colOff>
      <xdr:row>79</xdr:row>
      <xdr:rowOff>64136</xdr:rowOff>
    </xdr:to>
    <xdr:sp macro="" textlink="">
      <xdr:nvSpPr>
        <xdr:cNvPr id="334" name="楕円 333">
          <a:extLst>
            <a:ext uri="{FF2B5EF4-FFF2-40B4-BE49-F238E27FC236}">
              <a16:creationId xmlns:a16="http://schemas.microsoft.com/office/drawing/2014/main" id="{6A965C59-5AC7-4838-A7B1-8724DA6A198E}"/>
            </a:ext>
          </a:extLst>
        </xdr:cNvPr>
        <xdr:cNvSpPr/>
      </xdr:nvSpPr>
      <xdr:spPr>
        <a:xfrm>
          <a:off x="9588500" y="13507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78</xdr:row>
      <xdr:rowOff>151130</xdr:rowOff>
    </xdr:from>
    <xdr:to>
      <xdr:col>46</xdr:col>
      <xdr:colOff>38100</xdr:colOff>
      <xdr:row>79</xdr:row>
      <xdr:rowOff>81280</xdr:rowOff>
    </xdr:to>
    <xdr:sp macro="" textlink="">
      <xdr:nvSpPr>
        <xdr:cNvPr id="335" name="楕円 334">
          <a:extLst>
            <a:ext uri="{FF2B5EF4-FFF2-40B4-BE49-F238E27FC236}">
              <a16:creationId xmlns:a16="http://schemas.microsoft.com/office/drawing/2014/main" id="{802C9D5F-5D17-43FD-B351-BFFFDF13DB44}"/>
            </a:ext>
          </a:extLst>
        </xdr:cNvPr>
        <xdr:cNvSpPr/>
      </xdr:nvSpPr>
      <xdr:spPr>
        <a:xfrm>
          <a:off x="8699500" y="1352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13336</xdr:rowOff>
    </xdr:from>
    <xdr:to>
      <xdr:col>50</xdr:col>
      <xdr:colOff>114300</xdr:colOff>
      <xdr:row>79</xdr:row>
      <xdr:rowOff>30480</xdr:rowOff>
    </xdr:to>
    <xdr:cxnSp macro="">
      <xdr:nvCxnSpPr>
        <xdr:cNvPr id="336" name="直線コネクタ 335">
          <a:extLst>
            <a:ext uri="{FF2B5EF4-FFF2-40B4-BE49-F238E27FC236}">
              <a16:creationId xmlns:a16="http://schemas.microsoft.com/office/drawing/2014/main" id="{1C89DF52-CE0C-4CA1-B507-3259B38D30B0}"/>
            </a:ext>
          </a:extLst>
        </xdr:cNvPr>
        <xdr:cNvCxnSpPr/>
      </xdr:nvCxnSpPr>
      <xdr:spPr>
        <a:xfrm flipV="1">
          <a:off x="8750300" y="13557886"/>
          <a:ext cx="8890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79</xdr:row>
      <xdr:rowOff>2539</xdr:rowOff>
    </xdr:from>
    <xdr:to>
      <xdr:col>41</xdr:col>
      <xdr:colOff>101600</xdr:colOff>
      <xdr:row>79</xdr:row>
      <xdr:rowOff>104139</xdr:rowOff>
    </xdr:to>
    <xdr:sp macro="" textlink="">
      <xdr:nvSpPr>
        <xdr:cNvPr id="337" name="楕円 336">
          <a:extLst>
            <a:ext uri="{FF2B5EF4-FFF2-40B4-BE49-F238E27FC236}">
              <a16:creationId xmlns:a16="http://schemas.microsoft.com/office/drawing/2014/main" id="{709B8E02-B336-4277-B51E-80F44C9B4345}"/>
            </a:ext>
          </a:extLst>
        </xdr:cNvPr>
        <xdr:cNvSpPr/>
      </xdr:nvSpPr>
      <xdr:spPr>
        <a:xfrm>
          <a:off x="7810500" y="13547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79</xdr:row>
      <xdr:rowOff>30480</xdr:rowOff>
    </xdr:from>
    <xdr:to>
      <xdr:col>45</xdr:col>
      <xdr:colOff>177800</xdr:colOff>
      <xdr:row>79</xdr:row>
      <xdr:rowOff>53339</xdr:rowOff>
    </xdr:to>
    <xdr:cxnSp macro="">
      <xdr:nvCxnSpPr>
        <xdr:cNvPr id="338" name="直線コネクタ 337">
          <a:extLst>
            <a:ext uri="{FF2B5EF4-FFF2-40B4-BE49-F238E27FC236}">
              <a16:creationId xmlns:a16="http://schemas.microsoft.com/office/drawing/2014/main" id="{8F28FF8E-0B42-4F87-89A5-0F75828D2D02}"/>
            </a:ext>
          </a:extLst>
        </xdr:cNvPr>
        <xdr:cNvCxnSpPr/>
      </xdr:nvCxnSpPr>
      <xdr:spPr>
        <a:xfrm flipV="1">
          <a:off x="7861300" y="1357503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154322</xdr:rowOff>
    </xdr:from>
    <xdr:ext cx="469744" cy="259045"/>
    <xdr:sp macro="" textlink="">
      <xdr:nvSpPr>
        <xdr:cNvPr id="339" name="n_1aveValue【福祉施設】&#10;一人当たり面積">
          <a:extLst>
            <a:ext uri="{FF2B5EF4-FFF2-40B4-BE49-F238E27FC236}">
              <a16:creationId xmlns:a16="http://schemas.microsoft.com/office/drawing/2014/main" id="{442C9ED0-74D9-4331-AECC-CD07D638C7A1}"/>
            </a:ext>
          </a:extLst>
        </xdr:cNvPr>
        <xdr:cNvSpPr txBox="1"/>
      </xdr:nvSpPr>
      <xdr:spPr>
        <a:xfrm>
          <a:off x="9391727" y="1455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160038</xdr:rowOff>
    </xdr:from>
    <xdr:ext cx="469744" cy="259045"/>
    <xdr:sp macro="" textlink="">
      <xdr:nvSpPr>
        <xdr:cNvPr id="340" name="n_2aveValue【福祉施設】&#10;一人当たり面積">
          <a:extLst>
            <a:ext uri="{FF2B5EF4-FFF2-40B4-BE49-F238E27FC236}">
              <a16:creationId xmlns:a16="http://schemas.microsoft.com/office/drawing/2014/main" id="{173A277E-4688-44C7-9DB5-97728CD4BDFD}"/>
            </a:ext>
          </a:extLst>
        </xdr:cNvPr>
        <xdr:cNvSpPr txBox="1"/>
      </xdr:nvSpPr>
      <xdr:spPr>
        <a:xfrm>
          <a:off x="8515427" y="14561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110507</xdr:rowOff>
    </xdr:from>
    <xdr:ext cx="469744" cy="259045"/>
    <xdr:sp macro="" textlink="">
      <xdr:nvSpPr>
        <xdr:cNvPr id="341" name="n_3aveValue【福祉施設】&#10;一人当たり面積">
          <a:extLst>
            <a:ext uri="{FF2B5EF4-FFF2-40B4-BE49-F238E27FC236}">
              <a16:creationId xmlns:a16="http://schemas.microsoft.com/office/drawing/2014/main" id="{6544D807-F228-4863-8E39-F491FFFEC293}"/>
            </a:ext>
          </a:extLst>
        </xdr:cNvPr>
        <xdr:cNvSpPr txBox="1"/>
      </xdr:nvSpPr>
      <xdr:spPr>
        <a:xfrm>
          <a:off x="7626427" y="1451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137813</xdr:rowOff>
    </xdr:from>
    <xdr:ext cx="469744" cy="259045"/>
    <xdr:sp macro="" textlink="">
      <xdr:nvSpPr>
        <xdr:cNvPr id="342" name="n_4aveValue【福祉施設】&#10;一人当たり面積">
          <a:extLst>
            <a:ext uri="{FF2B5EF4-FFF2-40B4-BE49-F238E27FC236}">
              <a16:creationId xmlns:a16="http://schemas.microsoft.com/office/drawing/2014/main" id="{7D0BC6C5-E5A7-474C-877C-B8384D4B6D7B}"/>
            </a:ext>
          </a:extLst>
        </xdr:cNvPr>
        <xdr:cNvSpPr txBox="1"/>
      </xdr:nvSpPr>
      <xdr:spPr>
        <a:xfrm>
          <a:off x="6737427" y="14196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77</xdr:row>
      <xdr:rowOff>80663</xdr:rowOff>
    </xdr:from>
    <xdr:ext cx="469744" cy="259045"/>
    <xdr:sp macro="" textlink="">
      <xdr:nvSpPr>
        <xdr:cNvPr id="343" name="n_1mainValue【福祉施設】&#10;一人当たり面積">
          <a:extLst>
            <a:ext uri="{FF2B5EF4-FFF2-40B4-BE49-F238E27FC236}">
              <a16:creationId xmlns:a16="http://schemas.microsoft.com/office/drawing/2014/main" id="{69FF2460-325D-4161-9257-B2A5CD345886}"/>
            </a:ext>
          </a:extLst>
        </xdr:cNvPr>
        <xdr:cNvSpPr txBox="1"/>
      </xdr:nvSpPr>
      <xdr:spPr>
        <a:xfrm>
          <a:off x="9391727" y="13282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77</xdr:row>
      <xdr:rowOff>97807</xdr:rowOff>
    </xdr:from>
    <xdr:ext cx="469744" cy="259045"/>
    <xdr:sp macro="" textlink="">
      <xdr:nvSpPr>
        <xdr:cNvPr id="344" name="n_2mainValue【福祉施設】&#10;一人当たり面積">
          <a:extLst>
            <a:ext uri="{FF2B5EF4-FFF2-40B4-BE49-F238E27FC236}">
              <a16:creationId xmlns:a16="http://schemas.microsoft.com/office/drawing/2014/main" id="{84D242EA-CF47-46BC-A6D2-0BE635FFDF2C}"/>
            </a:ext>
          </a:extLst>
        </xdr:cNvPr>
        <xdr:cNvSpPr txBox="1"/>
      </xdr:nvSpPr>
      <xdr:spPr>
        <a:xfrm>
          <a:off x="8515427" y="1329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77</xdr:row>
      <xdr:rowOff>120666</xdr:rowOff>
    </xdr:from>
    <xdr:ext cx="469744" cy="259045"/>
    <xdr:sp macro="" textlink="">
      <xdr:nvSpPr>
        <xdr:cNvPr id="345" name="n_3mainValue【福祉施設】&#10;一人当たり面積">
          <a:extLst>
            <a:ext uri="{FF2B5EF4-FFF2-40B4-BE49-F238E27FC236}">
              <a16:creationId xmlns:a16="http://schemas.microsoft.com/office/drawing/2014/main" id="{F1A28155-4FFC-473D-958C-AEA20095AE52}"/>
            </a:ext>
          </a:extLst>
        </xdr:cNvPr>
        <xdr:cNvSpPr txBox="1"/>
      </xdr:nvSpPr>
      <xdr:spPr>
        <a:xfrm>
          <a:off x="7626427" y="13322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6" name="正方形/長方形 345">
          <a:extLst>
            <a:ext uri="{FF2B5EF4-FFF2-40B4-BE49-F238E27FC236}">
              <a16:creationId xmlns:a16="http://schemas.microsoft.com/office/drawing/2014/main" id="{A89DAA18-8B96-451A-9F6E-3720A2F14AEA}"/>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7" name="正方形/長方形 346">
          <a:extLst>
            <a:ext uri="{FF2B5EF4-FFF2-40B4-BE49-F238E27FC236}">
              <a16:creationId xmlns:a16="http://schemas.microsoft.com/office/drawing/2014/main" id="{6EF8F47D-C08C-46AD-B5E3-6CFA9669BDF1}"/>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8" name="正方形/長方形 347">
          <a:extLst>
            <a:ext uri="{FF2B5EF4-FFF2-40B4-BE49-F238E27FC236}">
              <a16:creationId xmlns:a16="http://schemas.microsoft.com/office/drawing/2014/main" id="{894B9A66-D082-4B12-B5E2-A267F77B5ACC}"/>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9" name="正方形/長方形 348">
          <a:extLst>
            <a:ext uri="{FF2B5EF4-FFF2-40B4-BE49-F238E27FC236}">
              <a16:creationId xmlns:a16="http://schemas.microsoft.com/office/drawing/2014/main" id="{6F9EDFA9-D210-461F-89FF-6961424A468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0" name="正方形/長方形 349">
          <a:extLst>
            <a:ext uri="{FF2B5EF4-FFF2-40B4-BE49-F238E27FC236}">
              <a16:creationId xmlns:a16="http://schemas.microsoft.com/office/drawing/2014/main" id="{68FA3801-852A-46ED-A979-FFC42FB22C9A}"/>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1" name="正方形/長方形 350">
          <a:extLst>
            <a:ext uri="{FF2B5EF4-FFF2-40B4-BE49-F238E27FC236}">
              <a16:creationId xmlns:a16="http://schemas.microsoft.com/office/drawing/2014/main" id="{0A5D9455-77BF-4BE4-864F-868241F50905}"/>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2" name="正方形/長方形 351">
          <a:extLst>
            <a:ext uri="{FF2B5EF4-FFF2-40B4-BE49-F238E27FC236}">
              <a16:creationId xmlns:a16="http://schemas.microsoft.com/office/drawing/2014/main" id="{DCA3938B-59AA-4464-B0BD-C16E5B5E115B}"/>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3" name="正方形/長方形 352">
          <a:extLst>
            <a:ext uri="{FF2B5EF4-FFF2-40B4-BE49-F238E27FC236}">
              <a16:creationId xmlns:a16="http://schemas.microsoft.com/office/drawing/2014/main" id="{7E52472F-5877-4058-98CD-147D27D4759A}"/>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4" name="テキスト ボックス 353">
          <a:extLst>
            <a:ext uri="{FF2B5EF4-FFF2-40B4-BE49-F238E27FC236}">
              <a16:creationId xmlns:a16="http://schemas.microsoft.com/office/drawing/2014/main" id="{5883F2A8-9DAA-4A12-8A74-8F9AB9F26754}"/>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5" name="直線コネクタ 354">
          <a:extLst>
            <a:ext uri="{FF2B5EF4-FFF2-40B4-BE49-F238E27FC236}">
              <a16:creationId xmlns:a16="http://schemas.microsoft.com/office/drawing/2014/main" id="{0270178D-2E85-423C-BC94-E218E3A44A9F}"/>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56" name="テキスト ボックス 355">
          <a:extLst>
            <a:ext uri="{FF2B5EF4-FFF2-40B4-BE49-F238E27FC236}">
              <a16:creationId xmlns:a16="http://schemas.microsoft.com/office/drawing/2014/main" id="{A200A2AB-6757-477E-8435-39EF235116E8}"/>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57" name="直線コネクタ 356">
          <a:extLst>
            <a:ext uri="{FF2B5EF4-FFF2-40B4-BE49-F238E27FC236}">
              <a16:creationId xmlns:a16="http://schemas.microsoft.com/office/drawing/2014/main" id="{257CB170-EAE0-414D-B63A-BE24850D385C}"/>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58" name="テキスト ボックス 357">
          <a:extLst>
            <a:ext uri="{FF2B5EF4-FFF2-40B4-BE49-F238E27FC236}">
              <a16:creationId xmlns:a16="http://schemas.microsoft.com/office/drawing/2014/main" id="{D0A6387B-1E1E-467C-957B-9975D13DC6CD}"/>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59" name="直線コネクタ 358">
          <a:extLst>
            <a:ext uri="{FF2B5EF4-FFF2-40B4-BE49-F238E27FC236}">
              <a16:creationId xmlns:a16="http://schemas.microsoft.com/office/drawing/2014/main" id="{66641F8F-69F8-4542-BC2A-394694B56308}"/>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60" name="テキスト ボックス 359">
          <a:extLst>
            <a:ext uri="{FF2B5EF4-FFF2-40B4-BE49-F238E27FC236}">
              <a16:creationId xmlns:a16="http://schemas.microsoft.com/office/drawing/2014/main" id="{02626AB3-F85E-4371-BBE1-30DC22CB62E7}"/>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61" name="直線コネクタ 360">
          <a:extLst>
            <a:ext uri="{FF2B5EF4-FFF2-40B4-BE49-F238E27FC236}">
              <a16:creationId xmlns:a16="http://schemas.microsoft.com/office/drawing/2014/main" id="{8A51181F-9D9C-47AB-BCB6-D3A69615794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62" name="テキスト ボックス 361">
          <a:extLst>
            <a:ext uri="{FF2B5EF4-FFF2-40B4-BE49-F238E27FC236}">
              <a16:creationId xmlns:a16="http://schemas.microsoft.com/office/drawing/2014/main" id="{D5F88C3F-1B8E-4B55-A459-FB7E26C12192}"/>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63" name="直線コネクタ 362">
          <a:extLst>
            <a:ext uri="{FF2B5EF4-FFF2-40B4-BE49-F238E27FC236}">
              <a16:creationId xmlns:a16="http://schemas.microsoft.com/office/drawing/2014/main" id="{7673FE3E-E000-4909-AA6C-56DCEC132794}"/>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64" name="テキスト ボックス 363">
          <a:extLst>
            <a:ext uri="{FF2B5EF4-FFF2-40B4-BE49-F238E27FC236}">
              <a16:creationId xmlns:a16="http://schemas.microsoft.com/office/drawing/2014/main" id="{53F37174-5FBC-4B14-8EC4-C20517F9DFC4}"/>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65" name="直線コネクタ 364">
          <a:extLst>
            <a:ext uri="{FF2B5EF4-FFF2-40B4-BE49-F238E27FC236}">
              <a16:creationId xmlns:a16="http://schemas.microsoft.com/office/drawing/2014/main" id="{405B95C9-354C-4F66-B9B5-DD17120ACDF6}"/>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66" name="テキスト ボックス 365">
          <a:extLst>
            <a:ext uri="{FF2B5EF4-FFF2-40B4-BE49-F238E27FC236}">
              <a16:creationId xmlns:a16="http://schemas.microsoft.com/office/drawing/2014/main" id="{F9C3793A-A3C5-4D8A-869E-6148F0DC6FD7}"/>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7" name="直線コネクタ 366">
          <a:extLst>
            <a:ext uri="{FF2B5EF4-FFF2-40B4-BE49-F238E27FC236}">
              <a16:creationId xmlns:a16="http://schemas.microsoft.com/office/drawing/2014/main" id="{7C4580CE-C903-41BC-9409-72D14439818A}"/>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68" name="テキスト ボックス 367">
          <a:extLst>
            <a:ext uri="{FF2B5EF4-FFF2-40B4-BE49-F238E27FC236}">
              <a16:creationId xmlns:a16="http://schemas.microsoft.com/office/drawing/2014/main" id="{5F3A8199-23BC-47B8-9E99-23BAEB43229A}"/>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69" name="【市民会館】&#10;有形固定資産減価償却率グラフ枠">
          <a:extLst>
            <a:ext uri="{FF2B5EF4-FFF2-40B4-BE49-F238E27FC236}">
              <a16:creationId xmlns:a16="http://schemas.microsoft.com/office/drawing/2014/main" id="{4B9C5BB4-69FC-413C-9112-0B01C2695126}"/>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70486</xdr:rowOff>
    </xdr:from>
    <xdr:to>
      <xdr:col>24</xdr:col>
      <xdr:colOff>62865</xdr:colOff>
      <xdr:row>108</xdr:row>
      <xdr:rowOff>139064</xdr:rowOff>
    </xdr:to>
    <xdr:cxnSp macro="">
      <xdr:nvCxnSpPr>
        <xdr:cNvPr id="370" name="直線コネクタ 369">
          <a:extLst>
            <a:ext uri="{FF2B5EF4-FFF2-40B4-BE49-F238E27FC236}">
              <a16:creationId xmlns:a16="http://schemas.microsoft.com/office/drawing/2014/main" id="{BDF4662B-6EEE-4B36-A3BD-70F318DDC951}"/>
            </a:ext>
          </a:extLst>
        </xdr:cNvPr>
        <xdr:cNvCxnSpPr/>
      </xdr:nvCxnSpPr>
      <xdr:spPr>
        <a:xfrm flipV="1">
          <a:off x="4634865" y="17215486"/>
          <a:ext cx="0" cy="1440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142891</xdr:rowOff>
    </xdr:from>
    <xdr:ext cx="405111" cy="259045"/>
    <xdr:sp macro="" textlink="">
      <xdr:nvSpPr>
        <xdr:cNvPr id="371" name="【市民会館】&#10;有形固定資産減価償却率最小値テキスト">
          <a:extLst>
            <a:ext uri="{FF2B5EF4-FFF2-40B4-BE49-F238E27FC236}">
              <a16:creationId xmlns:a16="http://schemas.microsoft.com/office/drawing/2014/main" id="{7B7DAC90-3308-4084-BEEC-A57903F58E96}"/>
            </a:ext>
          </a:extLst>
        </xdr:cNvPr>
        <xdr:cNvSpPr txBox="1"/>
      </xdr:nvSpPr>
      <xdr:spPr>
        <a:xfrm>
          <a:off x="4673600" y="18659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139064</xdr:rowOff>
    </xdr:from>
    <xdr:to>
      <xdr:col>24</xdr:col>
      <xdr:colOff>152400</xdr:colOff>
      <xdr:row>108</xdr:row>
      <xdr:rowOff>139064</xdr:rowOff>
    </xdr:to>
    <xdr:cxnSp macro="">
      <xdr:nvCxnSpPr>
        <xdr:cNvPr id="372" name="直線コネクタ 371">
          <a:extLst>
            <a:ext uri="{FF2B5EF4-FFF2-40B4-BE49-F238E27FC236}">
              <a16:creationId xmlns:a16="http://schemas.microsoft.com/office/drawing/2014/main" id="{26A3451D-C1C1-474A-A192-1C931F4DC143}"/>
            </a:ext>
          </a:extLst>
        </xdr:cNvPr>
        <xdr:cNvCxnSpPr/>
      </xdr:nvCxnSpPr>
      <xdr:spPr>
        <a:xfrm>
          <a:off x="4546600" y="18655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17163</xdr:rowOff>
    </xdr:from>
    <xdr:ext cx="405111" cy="259045"/>
    <xdr:sp macro="" textlink="">
      <xdr:nvSpPr>
        <xdr:cNvPr id="373" name="【市民会館】&#10;有形固定資産減価償却率最大値テキスト">
          <a:extLst>
            <a:ext uri="{FF2B5EF4-FFF2-40B4-BE49-F238E27FC236}">
              <a16:creationId xmlns:a16="http://schemas.microsoft.com/office/drawing/2014/main" id="{CC3773F3-9BE5-4724-A2A2-1F29F5F28706}"/>
            </a:ext>
          </a:extLst>
        </xdr:cNvPr>
        <xdr:cNvSpPr txBox="1"/>
      </xdr:nvSpPr>
      <xdr:spPr>
        <a:xfrm>
          <a:off x="4673600" y="16990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70486</xdr:rowOff>
    </xdr:from>
    <xdr:to>
      <xdr:col>24</xdr:col>
      <xdr:colOff>152400</xdr:colOff>
      <xdr:row>100</xdr:row>
      <xdr:rowOff>70486</xdr:rowOff>
    </xdr:to>
    <xdr:cxnSp macro="">
      <xdr:nvCxnSpPr>
        <xdr:cNvPr id="374" name="直線コネクタ 373">
          <a:extLst>
            <a:ext uri="{FF2B5EF4-FFF2-40B4-BE49-F238E27FC236}">
              <a16:creationId xmlns:a16="http://schemas.microsoft.com/office/drawing/2014/main" id="{75EA3B75-53CF-485A-B00C-3AA9A793C1E6}"/>
            </a:ext>
          </a:extLst>
        </xdr:cNvPr>
        <xdr:cNvCxnSpPr/>
      </xdr:nvCxnSpPr>
      <xdr:spPr>
        <a:xfrm>
          <a:off x="4546600" y="1721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121938</xdr:rowOff>
    </xdr:from>
    <xdr:ext cx="405111" cy="259045"/>
    <xdr:sp macro="" textlink="">
      <xdr:nvSpPr>
        <xdr:cNvPr id="375" name="【市民会館】&#10;有形固定資産減価償却率平均値テキスト">
          <a:extLst>
            <a:ext uri="{FF2B5EF4-FFF2-40B4-BE49-F238E27FC236}">
              <a16:creationId xmlns:a16="http://schemas.microsoft.com/office/drawing/2014/main" id="{23180195-3CFC-47BB-B13A-D57E2814656E}"/>
            </a:ext>
          </a:extLst>
        </xdr:cNvPr>
        <xdr:cNvSpPr txBox="1"/>
      </xdr:nvSpPr>
      <xdr:spPr>
        <a:xfrm>
          <a:off x="4673600" y="177812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143511</xdr:rowOff>
    </xdr:from>
    <xdr:to>
      <xdr:col>24</xdr:col>
      <xdr:colOff>114300</xdr:colOff>
      <xdr:row>104</xdr:row>
      <xdr:rowOff>73661</xdr:rowOff>
    </xdr:to>
    <xdr:sp macro="" textlink="">
      <xdr:nvSpPr>
        <xdr:cNvPr id="376" name="フローチャート: 判断 375">
          <a:extLst>
            <a:ext uri="{FF2B5EF4-FFF2-40B4-BE49-F238E27FC236}">
              <a16:creationId xmlns:a16="http://schemas.microsoft.com/office/drawing/2014/main" id="{875A5A97-B765-4DFC-8A45-CBBDBA1D03E9}"/>
            </a:ext>
          </a:extLst>
        </xdr:cNvPr>
        <xdr:cNvSpPr/>
      </xdr:nvSpPr>
      <xdr:spPr>
        <a:xfrm>
          <a:off x="4584700" y="1780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145414</xdr:rowOff>
    </xdr:from>
    <xdr:to>
      <xdr:col>20</xdr:col>
      <xdr:colOff>38100</xdr:colOff>
      <xdr:row>104</xdr:row>
      <xdr:rowOff>75564</xdr:rowOff>
    </xdr:to>
    <xdr:sp macro="" textlink="">
      <xdr:nvSpPr>
        <xdr:cNvPr id="377" name="フローチャート: 判断 376">
          <a:extLst>
            <a:ext uri="{FF2B5EF4-FFF2-40B4-BE49-F238E27FC236}">
              <a16:creationId xmlns:a16="http://schemas.microsoft.com/office/drawing/2014/main" id="{F3927165-AE7C-4D2D-9FE7-871D40445811}"/>
            </a:ext>
          </a:extLst>
        </xdr:cNvPr>
        <xdr:cNvSpPr/>
      </xdr:nvSpPr>
      <xdr:spPr>
        <a:xfrm>
          <a:off x="3746500" y="1780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92075</xdr:rowOff>
    </xdr:from>
    <xdr:to>
      <xdr:col>15</xdr:col>
      <xdr:colOff>101600</xdr:colOff>
      <xdr:row>104</xdr:row>
      <xdr:rowOff>22225</xdr:rowOff>
    </xdr:to>
    <xdr:sp macro="" textlink="">
      <xdr:nvSpPr>
        <xdr:cNvPr id="378" name="フローチャート: 判断 377">
          <a:extLst>
            <a:ext uri="{FF2B5EF4-FFF2-40B4-BE49-F238E27FC236}">
              <a16:creationId xmlns:a16="http://schemas.microsoft.com/office/drawing/2014/main" id="{D3B4C9C5-927E-479D-BE54-9D565A3322A1}"/>
            </a:ext>
          </a:extLst>
        </xdr:cNvPr>
        <xdr:cNvSpPr/>
      </xdr:nvSpPr>
      <xdr:spPr>
        <a:xfrm>
          <a:off x="2857500" y="1775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80645</xdr:rowOff>
    </xdr:from>
    <xdr:to>
      <xdr:col>10</xdr:col>
      <xdr:colOff>165100</xdr:colOff>
      <xdr:row>104</xdr:row>
      <xdr:rowOff>10795</xdr:rowOff>
    </xdr:to>
    <xdr:sp macro="" textlink="">
      <xdr:nvSpPr>
        <xdr:cNvPr id="379" name="フローチャート: 判断 378">
          <a:extLst>
            <a:ext uri="{FF2B5EF4-FFF2-40B4-BE49-F238E27FC236}">
              <a16:creationId xmlns:a16="http://schemas.microsoft.com/office/drawing/2014/main" id="{F13E4A05-FD1B-4BDD-A2BA-7DA38355B50F}"/>
            </a:ext>
          </a:extLst>
        </xdr:cNvPr>
        <xdr:cNvSpPr/>
      </xdr:nvSpPr>
      <xdr:spPr>
        <a:xfrm>
          <a:off x="1968500" y="1773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93980</xdr:rowOff>
    </xdr:from>
    <xdr:to>
      <xdr:col>6</xdr:col>
      <xdr:colOff>38100</xdr:colOff>
      <xdr:row>103</xdr:row>
      <xdr:rowOff>24130</xdr:rowOff>
    </xdr:to>
    <xdr:sp macro="" textlink="">
      <xdr:nvSpPr>
        <xdr:cNvPr id="380" name="フローチャート: 判断 379">
          <a:extLst>
            <a:ext uri="{FF2B5EF4-FFF2-40B4-BE49-F238E27FC236}">
              <a16:creationId xmlns:a16="http://schemas.microsoft.com/office/drawing/2014/main" id="{9D65E512-6B49-4916-B6C2-C79BEAF2F4FA}"/>
            </a:ext>
          </a:extLst>
        </xdr:cNvPr>
        <xdr:cNvSpPr/>
      </xdr:nvSpPr>
      <xdr:spPr>
        <a:xfrm>
          <a:off x="1079500" y="1758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1" name="テキスト ボックス 380">
          <a:extLst>
            <a:ext uri="{FF2B5EF4-FFF2-40B4-BE49-F238E27FC236}">
              <a16:creationId xmlns:a16="http://schemas.microsoft.com/office/drawing/2014/main" id="{2E9A738F-7AF5-45CE-A671-0BFC6B73F407}"/>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2" name="テキスト ボックス 381">
          <a:extLst>
            <a:ext uri="{FF2B5EF4-FFF2-40B4-BE49-F238E27FC236}">
              <a16:creationId xmlns:a16="http://schemas.microsoft.com/office/drawing/2014/main" id="{913B3669-1366-45D0-917C-5EC7D9282D8B}"/>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3" name="テキスト ボックス 382">
          <a:extLst>
            <a:ext uri="{FF2B5EF4-FFF2-40B4-BE49-F238E27FC236}">
              <a16:creationId xmlns:a16="http://schemas.microsoft.com/office/drawing/2014/main" id="{3C406179-2E60-4C20-A67D-6CED62AC54E8}"/>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4" name="テキスト ボックス 383">
          <a:extLst>
            <a:ext uri="{FF2B5EF4-FFF2-40B4-BE49-F238E27FC236}">
              <a16:creationId xmlns:a16="http://schemas.microsoft.com/office/drawing/2014/main" id="{27B683A0-BD92-4AB2-87F6-CDE2BBEACDE9}"/>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5" name="テキスト ボックス 384">
          <a:extLst>
            <a:ext uri="{FF2B5EF4-FFF2-40B4-BE49-F238E27FC236}">
              <a16:creationId xmlns:a16="http://schemas.microsoft.com/office/drawing/2014/main" id="{A21E79C0-CCFB-4B6D-9C0D-AD1DAAA2889E}"/>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12064</xdr:rowOff>
    </xdr:from>
    <xdr:to>
      <xdr:col>20</xdr:col>
      <xdr:colOff>38100</xdr:colOff>
      <xdr:row>107</xdr:row>
      <xdr:rowOff>113664</xdr:rowOff>
    </xdr:to>
    <xdr:sp macro="" textlink="">
      <xdr:nvSpPr>
        <xdr:cNvPr id="386" name="楕円 385">
          <a:extLst>
            <a:ext uri="{FF2B5EF4-FFF2-40B4-BE49-F238E27FC236}">
              <a16:creationId xmlns:a16="http://schemas.microsoft.com/office/drawing/2014/main" id="{292BD89E-4745-4FA0-A6A0-E03017AFDC27}"/>
            </a:ext>
          </a:extLst>
        </xdr:cNvPr>
        <xdr:cNvSpPr/>
      </xdr:nvSpPr>
      <xdr:spPr>
        <a:xfrm>
          <a:off x="3746500" y="1835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106</xdr:row>
      <xdr:rowOff>158750</xdr:rowOff>
    </xdr:from>
    <xdr:to>
      <xdr:col>15</xdr:col>
      <xdr:colOff>101600</xdr:colOff>
      <xdr:row>107</xdr:row>
      <xdr:rowOff>88900</xdr:rowOff>
    </xdr:to>
    <xdr:sp macro="" textlink="">
      <xdr:nvSpPr>
        <xdr:cNvPr id="387" name="楕円 386">
          <a:extLst>
            <a:ext uri="{FF2B5EF4-FFF2-40B4-BE49-F238E27FC236}">
              <a16:creationId xmlns:a16="http://schemas.microsoft.com/office/drawing/2014/main" id="{5F5E914E-087E-4CD6-AE58-8C9873337FB8}"/>
            </a:ext>
          </a:extLst>
        </xdr:cNvPr>
        <xdr:cNvSpPr/>
      </xdr:nvSpPr>
      <xdr:spPr>
        <a:xfrm>
          <a:off x="2857500" y="1833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38100</xdr:rowOff>
    </xdr:from>
    <xdr:to>
      <xdr:col>19</xdr:col>
      <xdr:colOff>177800</xdr:colOff>
      <xdr:row>107</xdr:row>
      <xdr:rowOff>62864</xdr:rowOff>
    </xdr:to>
    <xdr:cxnSp macro="">
      <xdr:nvCxnSpPr>
        <xdr:cNvPr id="388" name="直線コネクタ 387">
          <a:extLst>
            <a:ext uri="{FF2B5EF4-FFF2-40B4-BE49-F238E27FC236}">
              <a16:creationId xmlns:a16="http://schemas.microsoft.com/office/drawing/2014/main" id="{754AF9EF-2241-4D65-AD67-637E4301490F}"/>
            </a:ext>
          </a:extLst>
        </xdr:cNvPr>
        <xdr:cNvCxnSpPr/>
      </xdr:nvCxnSpPr>
      <xdr:spPr>
        <a:xfrm>
          <a:off x="2908300" y="18383250"/>
          <a:ext cx="8890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132080</xdr:rowOff>
    </xdr:from>
    <xdr:to>
      <xdr:col>10</xdr:col>
      <xdr:colOff>165100</xdr:colOff>
      <xdr:row>107</xdr:row>
      <xdr:rowOff>62230</xdr:rowOff>
    </xdr:to>
    <xdr:sp macro="" textlink="">
      <xdr:nvSpPr>
        <xdr:cNvPr id="389" name="楕円 388">
          <a:extLst>
            <a:ext uri="{FF2B5EF4-FFF2-40B4-BE49-F238E27FC236}">
              <a16:creationId xmlns:a16="http://schemas.microsoft.com/office/drawing/2014/main" id="{E727503D-948C-4842-9671-36B57C457357}"/>
            </a:ext>
          </a:extLst>
        </xdr:cNvPr>
        <xdr:cNvSpPr/>
      </xdr:nvSpPr>
      <xdr:spPr>
        <a:xfrm>
          <a:off x="1968500" y="1830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11430</xdr:rowOff>
    </xdr:from>
    <xdr:to>
      <xdr:col>15</xdr:col>
      <xdr:colOff>50800</xdr:colOff>
      <xdr:row>107</xdr:row>
      <xdr:rowOff>38100</xdr:rowOff>
    </xdr:to>
    <xdr:cxnSp macro="">
      <xdr:nvCxnSpPr>
        <xdr:cNvPr id="390" name="直線コネクタ 389">
          <a:extLst>
            <a:ext uri="{FF2B5EF4-FFF2-40B4-BE49-F238E27FC236}">
              <a16:creationId xmlns:a16="http://schemas.microsoft.com/office/drawing/2014/main" id="{B54DE6B1-BF3D-4A73-9560-8C01CF4423F3}"/>
            </a:ext>
          </a:extLst>
        </xdr:cNvPr>
        <xdr:cNvCxnSpPr/>
      </xdr:nvCxnSpPr>
      <xdr:spPr>
        <a:xfrm>
          <a:off x="2019300" y="1835658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92091</xdr:rowOff>
    </xdr:from>
    <xdr:ext cx="405111" cy="259045"/>
    <xdr:sp macro="" textlink="">
      <xdr:nvSpPr>
        <xdr:cNvPr id="391" name="n_1aveValue【市民会館】&#10;有形固定資産減価償却率">
          <a:extLst>
            <a:ext uri="{FF2B5EF4-FFF2-40B4-BE49-F238E27FC236}">
              <a16:creationId xmlns:a16="http://schemas.microsoft.com/office/drawing/2014/main" id="{0893EA99-9051-46A6-B4B3-0695EE4165CD}"/>
            </a:ext>
          </a:extLst>
        </xdr:cNvPr>
        <xdr:cNvSpPr txBox="1"/>
      </xdr:nvSpPr>
      <xdr:spPr>
        <a:xfrm>
          <a:off x="3582044" y="17579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38752</xdr:rowOff>
    </xdr:from>
    <xdr:ext cx="405111" cy="259045"/>
    <xdr:sp macro="" textlink="">
      <xdr:nvSpPr>
        <xdr:cNvPr id="392" name="n_2aveValue【市民会館】&#10;有形固定資産減価償却率">
          <a:extLst>
            <a:ext uri="{FF2B5EF4-FFF2-40B4-BE49-F238E27FC236}">
              <a16:creationId xmlns:a16="http://schemas.microsoft.com/office/drawing/2014/main" id="{47F09F8C-B3FA-4188-AAE2-A9589E5B483A}"/>
            </a:ext>
          </a:extLst>
        </xdr:cNvPr>
        <xdr:cNvSpPr txBox="1"/>
      </xdr:nvSpPr>
      <xdr:spPr>
        <a:xfrm>
          <a:off x="2705744" y="1752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27322</xdr:rowOff>
    </xdr:from>
    <xdr:ext cx="405111" cy="259045"/>
    <xdr:sp macro="" textlink="">
      <xdr:nvSpPr>
        <xdr:cNvPr id="393" name="n_3aveValue【市民会館】&#10;有形固定資産減価償却率">
          <a:extLst>
            <a:ext uri="{FF2B5EF4-FFF2-40B4-BE49-F238E27FC236}">
              <a16:creationId xmlns:a16="http://schemas.microsoft.com/office/drawing/2014/main" id="{043EE42F-709D-44B5-A5FD-EDC7756F5E13}"/>
            </a:ext>
          </a:extLst>
        </xdr:cNvPr>
        <xdr:cNvSpPr txBox="1"/>
      </xdr:nvSpPr>
      <xdr:spPr>
        <a:xfrm>
          <a:off x="1816744" y="1751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40657</xdr:rowOff>
    </xdr:from>
    <xdr:ext cx="405111" cy="259045"/>
    <xdr:sp macro="" textlink="">
      <xdr:nvSpPr>
        <xdr:cNvPr id="394" name="n_4aveValue【市民会館】&#10;有形固定資産減価償却率">
          <a:extLst>
            <a:ext uri="{FF2B5EF4-FFF2-40B4-BE49-F238E27FC236}">
              <a16:creationId xmlns:a16="http://schemas.microsoft.com/office/drawing/2014/main" id="{72772A5D-80E0-45FE-9B51-9EDDC855A076}"/>
            </a:ext>
          </a:extLst>
        </xdr:cNvPr>
        <xdr:cNvSpPr txBox="1"/>
      </xdr:nvSpPr>
      <xdr:spPr>
        <a:xfrm>
          <a:off x="927744" y="1735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104791</xdr:rowOff>
    </xdr:from>
    <xdr:ext cx="405111" cy="259045"/>
    <xdr:sp macro="" textlink="">
      <xdr:nvSpPr>
        <xdr:cNvPr id="395" name="n_1mainValue【市民会館】&#10;有形固定資産減価償却率">
          <a:extLst>
            <a:ext uri="{FF2B5EF4-FFF2-40B4-BE49-F238E27FC236}">
              <a16:creationId xmlns:a16="http://schemas.microsoft.com/office/drawing/2014/main" id="{34C9B6D5-046C-4CDD-9515-10625C62D5B8}"/>
            </a:ext>
          </a:extLst>
        </xdr:cNvPr>
        <xdr:cNvSpPr txBox="1"/>
      </xdr:nvSpPr>
      <xdr:spPr>
        <a:xfrm>
          <a:off x="3582044" y="18449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80027</xdr:rowOff>
    </xdr:from>
    <xdr:ext cx="405111" cy="259045"/>
    <xdr:sp macro="" textlink="">
      <xdr:nvSpPr>
        <xdr:cNvPr id="396" name="n_2mainValue【市民会館】&#10;有形固定資産減価償却率">
          <a:extLst>
            <a:ext uri="{FF2B5EF4-FFF2-40B4-BE49-F238E27FC236}">
              <a16:creationId xmlns:a16="http://schemas.microsoft.com/office/drawing/2014/main" id="{EDBC158B-CB48-4894-B4D5-2C14D6174475}"/>
            </a:ext>
          </a:extLst>
        </xdr:cNvPr>
        <xdr:cNvSpPr txBox="1"/>
      </xdr:nvSpPr>
      <xdr:spPr>
        <a:xfrm>
          <a:off x="2705744" y="1842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53357</xdr:rowOff>
    </xdr:from>
    <xdr:ext cx="405111" cy="259045"/>
    <xdr:sp macro="" textlink="">
      <xdr:nvSpPr>
        <xdr:cNvPr id="397" name="n_3mainValue【市民会館】&#10;有形固定資産減価償却率">
          <a:extLst>
            <a:ext uri="{FF2B5EF4-FFF2-40B4-BE49-F238E27FC236}">
              <a16:creationId xmlns:a16="http://schemas.microsoft.com/office/drawing/2014/main" id="{8450552F-66B0-483E-8FD8-5F8053A205D2}"/>
            </a:ext>
          </a:extLst>
        </xdr:cNvPr>
        <xdr:cNvSpPr txBox="1"/>
      </xdr:nvSpPr>
      <xdr:spPr>
        <a:xfrm>
          <a:off x="1816744" y="1839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8" name="正方形/長方形 397">
          <a:extLst>
            <a:ext uri="{FF2B5EF4-FFF2-40B4-BE49-F238E27FC236}">
              <a16:creationId xmlns:a16="http://schemas.microsoft.com/office/drawing/2014/main" id="{4937265E-8D68-4A53-96B2-D7FD775CCF8B}"/>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9" name="正方形/長方形 398">
          <a:extLst>
            <a:ext uri="{FF2B5EF4-FFF2-40B4-BE49-F238E27FC236}">
              <a16:creationId xmlns:a16="http://schemas.microsoft.com/office/drawing/2014/main" id="{D7999DAE-361E-48F1-9103-643A2CD7CB77}"/>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0" name="正方形/長方形 399">
          <a:extLst>
            <a:ext uri="{FF2B5EF4-FFF2-40B4-BE49-F238E27FC236}">
              <a16:creationId xmlns:a16="http://schemas.microsoft.com/office/drawing/2014/main" id="{C21D26AD-844E-422E-8312-C2424AFD0B73}"/>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1" name="正方形/長方形 400">
          <a:extLst>
            <a:ext uri="{FF2B5EF4-FFF2-40B4-BE49-F238E27FC236}">
              <a16:creationId xmlns:a16="http://schemas.microsoft.com/office/drawing/2014/main" id="{610C6EA2-4AAB-4353-A403-39424431C69C}"/>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2" name="正方形/長方形 401">
          <a:extLst>
            <a:ext uri="{FF2B5EF4-FFF2-40B4-BE49-F238E27FC236}">
              <a16:creationId xmlns:a16="http://schemas.microsoft.com/office/drawing/2014/main" id="{FEB2386D-FEB8-4701-923D-816203AFFD1C}"/>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3" name="正方形/長方形 402">
          <a:extLst>
            <a:ext uri="{FF2B5EF4-FFF2-40B4-BE49-F238E27FC236}">
              <a16:creationId xmlns:a16="http://schemas.microsoft.com/office/drawing/2014/main" id="{F1A7EFBC-5582-4746-9636-EAD03D9167F4}"/>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4" name="正方形/長方形 403">
          <a:extLst>
            <a:ext uri="{FF2B5EF4-FFF2-40B4-BE49-F238E27FC236}">
              <a16:creationId xmlns:a16="http://schemas.microsoft.com/office/drawing/2014/main" id="{0BFF5112-D6A5-4F01-84F8-FDB4E3F31D34}"/>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5" name="正方形/長方形 404">
          <a:extLst>
            <a:ext uri="{FF2B5EF4-FFF2-40B4-BE49-F238E27FC236}">
              <a16:creationId xmlns:a16="http://schemas.microsoft.com/office/drawing/2014/main" id="{873C6798-2F34-4F6C-AE39-9ECAF1EF181A}"/>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6" name="テキスト ボックス 405">
          <a:extLst>
            <a:ext uri="{FF2B5EF4-FFF2-40B4-BE49-F238E27FC236}">
              <a16:creationId xmlns:a16="http://schemas.microsoft.com/office/drawing/2014/main" id="{8C08B3B0-D1C2-4C78-AAD6-892425F27E8A}"/>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7" name="直線コネクタ 406">
          <a:extLst>
            <a:ext uri="{FF2B5EF4-FFF2-40B4-BE49-F238E27FC236}">
              <a16:creationId xmlns:a16="http://schemas.microsoft.com/office/drawing/2014/main" id="{D88C69C7-056E-4326-961E-CEA39FDA2675}"/>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08" name="直線コネクタ 407">
          <a:extLst>
            <a:ext uri="{FF2B5EF4-FFF2-40B4-BE49-F238E27FC236}">
              <a16:creationId xmlns:a16="http://schemas.microsoft.com/office/drawing/2014/main" id="{72005460-5219-41FB-A90C-C653CEE284F1}"/>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09" name="テキスト ボックス 408">
          <a:extLst>
            <a:ext uri="{FF2B5EF4-FFF2-40B4-BE49-F238E27FC236}">
              <a16:creationId xmlns:a16="http://schemas.microsoft.com/office/drawing/2014/main" id="{115ED8DA-2782-4B8A-B05B-9AFA153AAD17}"/>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10" name="直線コネクタ 409">
          <a:extLst>
            <a:ext uri="{FF2B5EF4-FFF2-40B4-BE49-F238E27FC236}">
              <a16:creationId xmlns:a16="http://schemas.microsoft.com/office/drawing/2014/main" id="{11B4463E-FC12-4E1F-9CDB-E909AE811145}"/>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11" name="テキスト ボックス 410">
          <a:extLst>
            <a:ext uri="{FF2B5EF4-FFF2-40B4-BE49-F238E27FC236}">
              <a16:creationId xmlns:a16="http://schemas.microsoft.com/office/drawing/2014/main" id="{C7197025-1630-43FD-91CA-8C9C412C5E22}"/>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12" name="直線コネクタ 411">
          <a:extLst>
            <a:ext uri="{FF2B5EF4-FFF2-40B4-BE49-F238E27FC236}">
              <a16:creationId xmlns:a16="http://schemas.microsoft.com/office/drawing/2014/main" id="{90AB5A91-45C1-4AA2-87D8-F8FE565BEDD7}"/>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13" name="テキスト ボックス 412">
          <a:extLst>
            <a:ext uri="{FF2B5EF4-FFF2-40B4-BE49-F238E27FC236}">
              <a16:creationId xmlns:a16="http://schemas.microsoft.com/office/drawing/2014/main" id="{CB1E076A-33D0-4C86-B236-CFA0DA999570}"/>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14" name="直線コネクタ 413">
          <a:extLst>
            <a:ext uri="{FF2B5EF4-FFF2-40B4-BE49-F238E27FC236}">
              <a16:creationId xmlns:a16="http://schemas.microsoft.com/office/drawing/2014/main" id="{DC1B86B3-901E-4815-BFBF-D58EB915DA10}"/>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15" name="テキスト ボックス 414">
          <a:extLst>
            <a:ext uri="{FF2B5EF4-FFF2-40B4-BE49-F238E27FC236}">
              <a16:creationId xmlns:a16="http://schemas.microsoft.com/office/drawing/2014/main" id="{3F4534EB-137D-448E-819D-3766DEF3F968}"/>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16" name="直線コネクタ 415">
          <a:extLst>
            <a:ext uri="{FF2B5EF4-FFF2-40B4-BE49-F238E27FC236}">
              <a16:creationId xmlns:a16="http://schemas.microsoft.com/office/drawing/2014/main" id="{6DD304EA-ECEF-4088-9D75-C1B8B0FC2EAD}"/>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17" name="テキスト ボックス 416">
          <a:extLst>
            <a:ext uri="{FF2B5EF4-FFF2-40B4-BE49-F238E27FC236}">
              <a16:creationId xmlns:a16="http://schemas.microsoft.com/office/drawing/2014/main" id="{D5B13EC0-B8CE-408A-B1DA-D4E3E00CB062}"/>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18" name="直線コネクタ 417">
          <a:extLst>
            <a:ext uri="{FF2B5EF4-FFF2-40B4-BE49-F238E27FC236}">
              <a16:creationId xmlns:a16="http://schemas.microsoft.com/office/drawing/2014/main" id="{CBC0F0EF-0674-4D99-B74D-0B8FD0289E1C}"/>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19" name="テキスト ボックス 418">
          <a:extLst>
            <a:ext uri="{FF2B5EF4-FFF2-40B4-BE49-F238E27FC236}">
              <a16:creationId xmlns:a16="http://schemas.microsoft.com/office/drawing/2014/main" id="{6D0AA92A-9D03-4AC7-9844-F21FB8BCC12C}"/>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0" name="直線コネクタ 419">
          <a:extLst>
            <a:ext uri="{FF2B5EF4-FFF2-40B4-BE49-F238E27FC236}">
              <a16:creationId xmlns:a16="http://schemas.microsoft.com/office/drawing/2014/main" id="{A66C3FE9-95B9-4610-AD46-73D6BF84696A}"/>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21" name="テキスト ボックス 420">
          <a:extLst>
            <a:ext uri="{FF2B5EF4-FFF2-40B4-BE49-F238E27FC236}">
              <a16:creationId xmlns:a16="http://schemas.microsoft.com/office/drawing/2014/main" id="{30E378FA-589D-410C-B8A6-0E6C5D72444F}"/>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2" name="【市民会館】&#10;一人当たり面積グラフ枠">
          <a:extLst>
            <a:ext uri="{FF2B5EF4-FFF2-40B4-BE49-F238E27FC236}">
              <a16:creationId xmlns:a16="http://schemas.microsoft.com/office/drawing/2014/main" id="{67E8D092-EB5A-438A-AA8F-AB0908EB009D}"/>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162742</xdr:rowOff>
    </xdr:from>
    <xdr:to>
      <xdr:col>54</xdr:col>
      <xdr:colOff>189865</xdr:colOff>
      <xdr:row>109</xdr:row>
      <xdr:rowOff>2721</xdr:rowOff>
    </xdr:to>
    <xdr:cxnSp macro="">
      <xdr:nvCxnSpPr>
        <xdr:cNvPr id="423" name="直線コネクタ 422">
          <a:extLst>
            <a:ext uri="{FF2B5EF4-FFF2-40B4-BE49-F238E27FC236}">
              <a16:creationId xmlns:a16="http://schemas.microsoft.com/office/drawing/2014/main" id="{5602BB4D-6EF7-44AA-8C08-F42AC0A894F8}"/>
            </a:ext>
          </a:extLst>
        </xdr:cNvPr>
        <xdr:cNvCxnSpPr/>
      </xdr:nvCxnSpPr>
      <xdr:spPr>
        <a:xfrm flipV="1">
          <a:off x="10476865" y="17307742"/>
          <a:ext cx="0" cy="1383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6548</xdr:rowOff>
    </xdr:from>
    <xdr:ext cx="469744" cy="259045"/>
    <xdr:sp macro="" textlink="">
      <xdr:nvSpPr>
        <xdr:cNvPr id="424" name="【市民会館】&#10;一人当たり面積最小値テキスト">
          <a:extLst>
            <a:ext uri="{FF2B5EF4-FFF2-40B4-BE49-F238E27FC236}">
              <a16:creationId xmlns:a16="http://schemas.microsoft.com/office/drawing/2014/main" id="{F4331419-9C81-4103-8D6D-45F6CEB5BED9}"/>
            </a:ext>
          </a:extLst>
        </xdr:cNvPr>
        <xdr:cNvSpPr txBox="1"/>
      </xdr:nvSpPr>
      <xdr:spPr>
        <a:xfrm>
          <a:off x="10515600" y="1869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2721</xdr:rowOff>
    </xdr:from>
    <xdr:to>
      <xdr:col>55</xdr:col>
      <xdr:colOff>88900</xdr:colOff>
      <xdr:row>109</xdr:row>
      <xdr:rowOff>2721</xdr:rowOff>
    </xdr:to>
    <xdr:cxnSp macro="">
      <xdr:nvCxnSpPr>
        <xdr:cNvPr id="425" name="直線コネクタ 424">
          <a:extLst>
            <a:ext uri="{FF2B5EF4-FFF2-40B4-BE49-F238E27FC236}">
              <a16:creationId xmlns:a16="http://schemas.microsoft.com/office/drawing/2014/main" id="{98CFB26B-8260-4EC6-A14C-663ADDB0BF3B}"/>
            </a:ext>
          </a:extLst>
        </xdr:cNvPr>
        <xdr:cNvCxnSpPr/>
      </xdr:nvCxnSpPr>
      <xdr:spPr>
        <a:xfrm>
          <a:off x="10388600" y="1869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109419</xdr:rowOff>
    </xdr:from>
    <xdr:ext cx="469744" cy="259045"/>
    <xdr:sp macro="" textlink="">
      <xdr:nvSpPr>
        <xdr:cNvPr id="426" name="【市民会館】&#10;一人当たり面積最大値テキスト">
          <a:extLst>
            <a:ext uri="{FF2B5EF4-FFF2-40B4-BE49-F238E27FC236}">
              <a16:creationId xmlns:a16="http://schemas.microsoft.com/office/drawing/2014/main" id="{6CC62CBF-E98D-4914-8B01-C348092C7C95}"/>
            </a:ext>
          </a:extLst>
        </xdr:cNvPr>
        <xdr:cNvSpPr txBox="1"/>
      </xdr:nvSpPr>
      <xdr:spPr>
        <a:xfrm>
          <a:off x="10515600" y="17082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162742</xdr:rowOff>
    </xdr:from>
    <xdr:to>
      <xdr:col>55</xdr:col>
      <xdr:colOff>88900</xdr:colOff>
      <xdr:row>100</xdr:row>
      <xdr:rowOff>162742</xdr:rowOff>
    </xdr:to>
    <xdr:cxnSp macro="">
      <xdr:nvCxnSpPr>
        <xdr:cNvPr id="427" name="直線コネクタ 426">
          <a:extLst>
            <a:ext uri="{FF2B5EF4-FFF2-40B4-BE49-F238E27FC236}">
              <a16:creationId xmlns:a16="http://schemas.microsoft.com/office/drawing/2014/main" id="{D4F4FF81-BE2E-4114-B2D8-C91439C26E4E}"/>
            </a:ext>
          </a:extLst>
        </xdr:cNvPr>
        <xdr:cNvCxnSpPr/>
      </xdr:nvCxnSpPr>
      <xdr:spPr>
        <a:xfrm>
          <a:off x="10388600" y="17307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52813</xdr:rowOff>
    </xdr:from>
    <xdr:ext cx="469744" cy="259045"/>
    <xdr:sp macro="" textlink="">
      <xdr:nvSpPr>
        <xdr:cNvPr id="428" name="【市民会館】&#10;一人当たり面積平均値テキスト">
          <a:extLst>
            <a:ext uri="{FF2B5EF4-FFF2-40B4-BE49-F238E27FC236}">
              <a16:creationId xmlns:a16="http://schemas.microsoft.com/office/drawing/2014/main" id="{C118AE50-78A6-47F6-B38A-081E5B4DA842}"/>
            </a:ext>
          </a:extLst>
        </xdr:cNvPr>
        <xdr:cNvSpPr txBox="1"/>
      </xdr:nvSpPr>
      <xdr:spPr>
        <a:xfrm>
          <a:off x="10515600" y="18226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74386</xdr:rowOff>
    </xdr:from>
    <xdr:to>
      <xdr:col>55</xdr:col>
      <xdr:colOff>50800</xdr:colOff>
      <xdr:row>107</xdr:row>
      <xdr:rowOff>4536</xdr:rowOff>
    </xdr:to>
    <xdr:sp macro="" textlink="">
      <xdr:nvSpPr>
        <xdr:cNvPr id="429" name="フローチャート: 判断 428">
          <a:extLst>
            <a:ext uri="{FF2B5EF4-FFF2-40B4-BE49-F238E27FC236}">
              <a16:creationId xmlns:a16="http://schemas.microsoft.com/office/drawing/2014/main" id="{3B4DD73C-0932-41C5-919F-2C1219211FDA}"/>
            </a:ext>
          </a:extLst>
        </xdr:cNvPr>
        <xdr:cNvSpPr/>
      </xdr:nvSpPr>
      <xdr:spPr>
        <a:xfrm>
          <a:off x="10426700" y="1824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100512</xdr:rowOff>
    </xdr:from>
    <xdr:to>
      <xdr:col>50</xdr:col>
      <xdr:colOff>165100</xdr:colOff>
      <xdr:row>107</xdr:row>
      <xdr:rowOff>30662</xdr:rowOff>
    </xdr:to>
    <xdr:sp macro="" textlink="">
      <xdr:nvSpPr>
        <xdr:cNvPr id="430" name="フローチャート: 判断 429">
          <a:extLst>
            <a:ext uri="{FF2B5EF4-FFF2-40B4-BE49-F238E27FC236}">
              <a16:creationId xmlns:a16="http://schemas.microsoft.com/office/drawing/2014/main" id="{5055A317-052A-4365-A1EC-A57166000958}"/>
            </a:ext>
          </a:extLst>
        </xdr:cNvPr>
        <xdr:cNvSpPr/>
      </xdr:nvSpPr>
      <xdr:spPr>
        <a:xfrm>
          <a:off x="9588500" y="1827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36830</xdr:rowOff>
    </xdr:from>
    <xdr:to>
      <xdr:col>46</xdr:col>
      <xdr:colOff>38100</xdr:colOff>
      <xdr:row>106</xdr:row>
      <xdr:rowOff>138430</xdr:rowOff>
    </xdr:to>
    <xdr:sp macro="" textlink="">
      <xdr:nvSpPr>
        <xdr:cNvPr id="431" name="フローチャート: 判断 430">
          <a:extLst>
            <a:ext uri="{FF2B5EF4-FFF2-40B4-BE49-F238E27FC236}">
              <a16:creationId xmlns:a16="http://schemas.microsoft.com/office/drawing/2014/main" id="{71FD0FDB-118A-479D-871B-71ABCCCAAD38}"/>
            </a:ext>
          </a:extLst>
        </xdr:cNvPr>
        <xdr:cNvSpPr/>
      </xdr:nvSpPr>
      <xdr:spPr>
        <a:xfrm>
          <a:off x="8699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25400</xdr:rowOff>
    </xdr:from>
    <xdr:to>
      <xdr:col>41</xdr:col>
      <xdr:colOff>101600</xdr:colOff>
      <xdr:row>106</xdr:row>
      <xdr:rowOff>127000</xdr:rowOff>
    </xdr:to>
    <xdr:sp macro="" textlink="">
      <xdr:nvSpPr>
        <xdr:cNvPr id="432" name="フローチャート: 判断 431">
          <a:extLst>
            <a:ext uri="{FF2B5EF4-FFF2-40B4-BE49-F238E27FC236}">
              <a16:creationId xmlns:a16="http://schemas.microsoft.com/office/drawing/2014/main" id="{F3F4954B-9F59-4E86-8EF4-5536E0F5B5C5}"/>
            </a:ext>
          </a:extLst>
        </xdr:cNvPr>
        <xdr:cNvSpPr/>
      </xdr:nvSpPr>
      <xdr:spPr>
        <a:xfrm>
          <a:off x="7810500" y="181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102144</xdr:rowOff>
    </xdr:from>
    <xdr:to>
      <xdr:col>36</xdr:col>
      <xdr:colOff>165100</xdr:colOff>
      <xdr:row>107</xdr:row>
      <xdr:rowOff>32294</xdr:rowOff>
    </xdr:to>
    <xdr:sp macro="" textlink="">
      <xdr:nvSpPr>
        <xdr:cNvPr id="433" name="フローチャート: 判断 432">
          <a:extLst>
            <a:ext uri="{FF2B5EF4-FFF2-40B4-BE49-F238E27FC236}">
              <a16:creationId xmlns:a16="http://schemas.microsoft.com/office/drawing/2014/main" id="{D6ACF0A7-137F-4DF2-8081-93810E235539}"/>
            </a:ext>
          </a:extLst>
        </xdr:cNvPr>
        <xdr:cNvSpPr/>
      </xdr:nvSpPr>
      <xdr:spPr>
        <a:xfrm>
          <a:off x="6921500" y="18275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4" name="テキスト ボックス 433">
          <a:extLst>
            <a:ext uri="{FF2B5EF4-FFF2-40B4-BE49-F238E27FC236}">
              <a16:creationId xmlns:a16="http://schemas.microsoft.com/office/drawing/2014/main" id="{A696F879-F3CC-4B9C-9C9C-F9A68DE4DBB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5" name="テキスト ボックス 434">
          <a:extLst>
            <a:ext uri="{FF2B5EF4-FFF2-40B4-BE49-F238E27FC236}">
              <a16:creationId xmlns:a16="http://schemas.microsoft.com/office/drawing/2014/main" id="{AA0FFACE-7614-4659-8D2F-C17E342DF2E5}"/>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6" name="テキスト ボックス 435">
          <a:extLst>
            <a:ext uri="{FF2B5EF4-FFF2-40B4-BE49-F238E27FC236}">
              <a16:creationId xmlns:a16="http://schemas.microsoft.com/office/drawing/2014/main" id="{4EFD0283-E890-4E65-AEA3-223BA3561EA1}"/>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7" name="テキスト ボックス 436">
          <a:extLst>
            <a:ext uri="{FF2B5EF4-FFF2-40B4-BE49-F238E27FC236}">
              <a16:creationId xmlns:a16="http://schemas.microsoft.com/office/drawing/2014/main" id="{D526988C-70EC-44FD-982E-F9863A0BAF26}"/>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8" name="テキスト ボックス 437">
          <a:extLst>
            <a:ext uri="{FF2B5EF4-FFF2-40B4-BE49-F238E27FC236}">
              <a16:creationId xmlns:a16="http://schemas.microsoft.com/office/drawing/2014/main" id="{4D346446-00AE-49D8-855E-94044076720F}"/>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98879</xdr:rowOff>
    </xdr:from>
    <xdr:to>
      <xdr:col>50</xdr:col>
      <xdr:colOff>165100</xdr:colOff>
      <xdr:row>108</xdr:row>
      <xdr:rowOff>29029</xdr:rowOff>
    </xdr:to>
    <xdr:sp macro="" textlink="">
      <xdr:nvSpPr>
        <xdr:cNvPr id="439" name="楕円 438">
          <a:extLst>
            <a:ext uri="{FF2B5EF4-FFF2-40B4-BE49-F238E27FC236}">
              <a16:creationId xmlns:a16="http://schemas.microsoft.com/office/drawing/2014/main" id="{97672113-57C9-40CD-96F9-7086AE956D48}"/>
            </a:ext>
          </a:extLst>
        </xdr:cNvPr>
        <xdr:cNvSpPr/>
      </xdr:nvSpPr>
      <xdr:spPr>
        <a:xfrm>
          <a:off x="9588500" y="1844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102144</xdr:rowOff>
    </xdr:from>
    <xdr:to>
      <xdr:col>46</xdr:col>
      <xdr:colOff>38100</xdr:colOff>
      <xdr:row>108</xdr:row>
      <xdr:rowOff>32294</xdr:rowOff>
    </xdr:to>
    <xdr:sp macro="" textlink="">
      <xdr:nvSpPr>
        <xdr:cNvPr id="440" name="楕円 439">
          <a:extLst>
            <a:ext uri="{FF2B5EF4-FFF2-40B4-BE49-F238E27FC236}">
              <a16:creationId xmlns:a16="http://schemas.microsoft.com/office/drawing/2014/main" id="{A8068AAB-9B43-4404-B949-D32551E4B0F7}"/>
            </a:ext>
          </a:extLst>
        </xdr:cNvPr>
        <xdr:cNvSpPr/>
      </xdr:nvSpPr>
      <xdr:spPr>
        <a:xfrm>
          <a:off x="8699500" y="1844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149679</xdr:rowOff>
    </xdr:from>
    <xdr:to>
      <xdr:col>50</xdr:col>
      <xdr:colOff>114300</xdr:colOff>
      <xdr:row>107</xdr:row>
      <xdr:rowOff>152944</xdr:rowOff>
    </xdr:to>
    <xdr:cxnSp macro="">
      <xdr:nvCxnSpPr>
        <xdr:cNvPr id="441" name="直線コネクタ 440">
          <a:extLst>
            <a:ext uri="{FF2B5EF4-FFF2-40B4-BE49-F238E27FC236}">
              <a16:creationId xmlns:a16="http://schemas.microsoft.com/office/drawing/2014/main" id="{496BB5FF-48CD-44D4-9E65-D80A719BF1F8}"/>
            </a:ext>
          </a:extLst>
        </xdr:cNvPr>
        <xdr:cNvCxnSpPr/>
      </xdr:nvCxnSpPr>
      <xdr:spPr>
        <a:xfrm flipV="1">
          <a:off x="8750300" y="1849482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105411</xdr:rowOff>
    </xdr:from>
    <xdr:to>
      <xdr:col>41</xdr:col>
      <xdr:colOff>101600</xdr:colOff>
      <xdr:row>108</xdr:row>
      <xdr:rowOff>35561</xdr:rowOff>
    </xdr:to>
    <xdr:sp macro="" textlink="">
      <xdr:nvSpPr>
        <xdr:cNvPr id="442" name="楕円 441">
          <a:extLst>
            <a:ext uri="{FF2B5EF4-FFF2-40B4-BE49-F238E27FC236}">
              <a16:creationId xmlns:a16="http://schemas.microsoft.com/office/drawing/2014/main" id="{F3CBAB0B-8BDC-461E-8956-6002714E3DAF}"/>
            </a:ext>
          </a:extLst>
        </xdr:cNvPr>
        <xdr:cNvSpPr/>
      </xdr:nvSpPr>
      <xdr:spPr>
        <a:xfrm>
          <a:off x="7810500" y="1845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152944</xdr:rowOff>
    </xdr:from>
    <xdr:to>
      <xdr:col>45</xdr:col>
      <xdr:colOff>177800</xdr:colOff>
      <xdr:row>107</xdr:row>
      <xdr:rowOff>156211</xdr:rowOff>
    </xdr:to>
    <xdr:cxnSp macro="">
      <xdr:nvCxnSpPr>
        <xdr:cNvPr id="443" name="直線コネクタ 442">
          <a:extLst>
            <a:ext uri="{FF2B5EF4-FFF2-40B4-BE49-F238E27FC236}">
              <a16:creationId xmlns:a16="http://schemas.microsoft.com/office/drawing/2014/main" id="{E2AD08E2-EDB6-4FC0-BD1A-38AF1B1724F1}"/>
            </a:ext>
          </a:extLst>
        </xdr:cNvPr>
        <xdr:cNvCxnSpPr/>
      </xdr:nvCxnSpPr>
      <xdr:spPr>
        <a:xfrm flipV="1">
          <a:off x="7861300" y="18498094"/>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47189</xdr:rowOff>
    </xdr:from>
    <xdr:ext cx="469744" cy="259045"/>
    <xdr:sp macro="" textlink="">
      <xdr:nvSpPr>
        <xdr:cNvPr id="444" name="n_1aveValue【市民会館】&#10;一人当たり面積">
          <a:extLst>
            <a:ext uri="{FF2B5EF4-FFF2-40B4-BE49-F238E27FC236}">
              <a16:creationId xmlns:a16="http://schemas.microsoft.com/office/drawing/2014/main" id="{F583768B-4E0F-4DC0-A261-9204A02943BC}"/>
            </a:ext>
          </a:extLst>
        </xdr:cNvPr>
        <xdr:cNvSpPr txBox="1"/>
      </xdr:nvSpPr>
      <xdr:spPr>
        <a:xfrm>
          <a:off x="9391727" y="18049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154957</xdr:rowOff>
    </xdr:from>
    <xdr:ext cx="469744" cy="259045"/>
    <xdr:sp macro="" textlink="">
      <xdr:nvSpPr>
        <xdr:cNvPr id="445" name="n_2aveValue【市民会館】&#10;一人当たり面積">
          <a:extLst>
            <a:ext uri="{FF2B5EF4-FFF2-40B4-BE49-F238E27FC236}">
              <a16:creationId xmlns:a16="http://schemas.microsoft.com/office/drawing/2014/main" id="{298C001B-5B99-4F68-AF6A-22E9FA429313}"/>
            </a:ext>
          </a:extLst>
        </xdr:cNvPr>
        <xdr:cNvSpPr txBox="1"/>
      </xdr:nvSpPr>
      <xdr:spPr>
        <a:xfrm>
          <a:off x="8515427" y="1798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143527</xdr:rowOff>
    </xdr:from>
    <xdr:ext cx="469744" cy="259045"/>
    <xdr:sp macro="" textlink="">
      <xdr:nvSpPr>
        <xdr:cNvPr id="446" name="n_3aveValue【市民会館】&#10;一人当たり面積">
          <a:extLst>
            <a:ext uri="{FF2B5EF4-FFF2-40B4-BE49-F238E27FC236}">
              <a16:creationId xmlns:a16="http://schemas.microsoft.com/office/drawing/2014/main" id="{DD36AC63-A212-40EC-8E20-C13FA5CB1A3A}"/>
            </a:ext>
          </a:extLst>
        </xdr:cNvPr>
        <xdr:cNvSpPr txBox="1"/>
      </xdr:nvSpPr>
      <xdr:spPr>
        <a:xfrm>
          <a:off x="7626427" y="1797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48821</xdr:rowOff>
    </xdr:from>
    <xdr:ext cx="469744" cy="259045"/>
    <xdr:sp macro="" textlink="">
      <xdr:nvSpPr>
        <xdr:cNvPr id="447" name="n_4aveValue【市民会館】&#10;一人当たり面積">
          <a:extLst>
            <a:ext uri="{FF2B5EF4-FFF2-40B4-BE49-F238E27FC236}">
              <a16:creationId xmlns:a16="http://schemas.microsoft.com/office/drawing/2014/main" id="{FC14BBF8-2970-49AC-8E39-C7454C0F6E6F}"/>
            </a:ext>
          </a:extLst>
        </xdr:cNvPr>
        <xdr:cNvSpPr txBox="1"/>
      </xdr:nvSpPr>
      <xdr:spPr>
        <a:xfrm>
          <a:off x="6737427" y="18051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20156</xdr:rowOff>
    </xdr:from>
    <xdr:ext cx="469744" cy="259045"/>
    <xdr:sp macro="" textlink="">
      <xdr:nvSpPr>
        <xdr:cNvPr id="448" name="n_1mainValue【市民会館】&#10;一人当たり面積">
          <a:extLst>
            <a:ext uri="{FF2B5EF4-FFF2-40B4-BE49-F238E27FC236}">
              <a16:creationId xmlns:a16="http://schemas.microsoft.com/office/drawing/2014/main" id="{AF96EF7B-CC6E-42A6-9D85-EE8C56A3F91E}"/>
            </a:ext>
          </a:extLst>
        </xdr:cNvPr>
        <xdr:cNvSpPr txBox="1"/>
      </xdr:nvSpPr>
      <xdr:spPr>
        <a:xfrm>
          <a:off x="9391727" y="18536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23421</xdr:rowOff>
    </xdr:from>
    <xdr:ext cx="469744" cy="259045"/>
    <xdr:sp macro="" textlink="">
      <xdr:nvSpPr>
        <xdr:cNvPr id="449" name="n_2mainValue【市民会館】&#10;一人当たり面積">
          <a:extLst>
            <a:ext uri="{FF2B5EF4-FFF2-40B4-BE49-F238E27FC236}">
              <a16:creationId xmlns:a16="http://schemas.microsoft.com/office/drawing/2014/main" id="{E165D744-1BFA-47BB-B876-864309FD337C}"/>
            </a:ext>
          </a:extLst>
        </xdr:cNvPr>
        <xdr:cNvSpPr txBox="1"/>
      </xdr:nvSpPr>
      <xdr:spPr>
        <a:xfrm>
          <a:off x="8515427" y="18540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26688</xdr:rowOff>
    </xdr:from>
    <xdr:ext cx="469744" cy="259045"/>
    <xdr:sp macro="" textlink="">
      <xdr:nvSpPr>
        <xdr:cNvPr id="450" name="n_3mainValue【市民会館】&#10;一人当たり面積">
          <a:extLst>
            <a:ext uri="{FF2B5EF4-FFF2-40B4-BE49-F238E27FC236}">
              <a16:creationId xmlns:a16="http://schemas.microsoft.com/office/drawing/2014/main" id="{02456C73-8458-4D70-97B3-F8F77D5BC160}"/>
            </a:ext>
          </a:extLst>
        </xdr:cNvPr>
        <xdr:cNvSpPr txBox="1"/>
      </xdr:nvSpPr>
      <xdr:spPr>
        <a:xfrm>
          <a:off x="7626427" y="1854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1" name="正方形/長方形 450">
          <a:extLst>
            <a:ext uri="{FF2B5EF4-FFF2-40B4-BE49-F238E27FC236}">
              <a16:creationId xmlns:a16="http://schemas.microsoft.com/office/drawing/2014/main" id="{DD204EEB-F73E-4C14-B373-548D14AD43FB}"/>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2" name="正方形/長方形 451">
          <a:extLst>
            <a:ext uri="{FF2B5EF4-FFF2-40B4-BE49-F238E27FC236}">
              <a16:creationId xmlns:a16="http://schemas.microsoft.com/office/drawing/2014/main" id="{5CFD8757-F4B2-4905-835D-2910A51F280C}"/>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3" name="正方形/長方形 452">
          <a:extLst>
            <a:ext uri="{FF2B5EF4-FFF2-40B4-BE49-F238E27FC236}">
              <a16:creationId xmlns:a16="http://schemas.microsoft.com/office/drawing/2014/main" id="{14332859-B882-4580-87DF-1B8FD7A22CCB}"/>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4" name="正方形/長方形 453">
          <a:extLst>
            <a:ext uri="{FF2B5EF4-FFF2-40B4-BE49-F238E27FC236}">
              <a16:creationId xmlns:a16="http://schemas.microsoft.com/office/drawing/2014/main" id="{07A226DE-61CF-440B-86DA-E70846F228CE}"/>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5" name="正方形/長方形 454">
          <a:extLst>
            <a:ext uri="{FF2B5EF4-FFF2-40B4-BE49-F238E27FC236}">
              <a16:creationId xmlns:a16="http://schemas.microsoft.com/office/drawing/2014/main" id="{F679E6DB-D959-4A73-92D4-7B333AEE3DE4}"/>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6" name="正方形/長方形 455">
          <a:extLst>
            <a:ext uri="{FF2B5EF4-FFF2-40B4-BE49-F238E27FC236}">
              <a16:creationId xmlns:a16="http://schemas.microsoft.com/office/drawing/2014/main" id="{4A3831E2-99FF-4A42-AA7B-647CB253E02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7" name="正方形/長方形 456">
          <a:extLst>
            <a:ext uri="{FF2B5EF4-FFF2-40B4-BE49-F238E27FC236}">
              <a16:creationId xmlns:a16="http://schemas.microsoft.com/office/drawing/2014/main" id="{E80AC22E-929A-48A8-A185-DF2E75C54CB7}"/>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8" name="正方形/長方形 457">
          <a:extLst>
            <a:ext uri="{FF2B5EF4-FFF2-40B4-BE49-F238E27FC236}">
              <a16:creationId xmlns:a16="http://schemas.microsoft.com/office/drawing/2014/main" id="{0B03D577-B048-4E1C-8B79-F7CBDA1D604A}"/>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59" name="テキスト ボックス 458">
          <a:extLst>
            <a:ext uri="{FF2B5EF4-FFF2-40B4-BE49-F238E27FC236}">
              <a16:creationId xmlns:a16="http://schemas.microsoft.com/office/drawing/2014/main" id="{50073151-AA02-4180-B125-C71116200B0E}"/>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60" name="直線コネクタ 459">
          <a:extLst>
            <a:ext uri="{FF2B5EF4-FFF2-40B4-BE49-F238E27FC236}">
              <a16:creationId xmlns:a16="http://schemas.microsoft.com/office/drawing/2014/main" id="{278303B1-21DC-49AC-BDD4-B5C60E99955D}"/>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61" name="テキスト ボックス 460">
          <a:extLst>
            <a:ext uri="{FF2B5EF4-FFF2-40B4-BE49-F238E27FC236}">
              <a16:creationId xmlns:a16="http://schemas.microsoft.com/office/drawing/2014/main" id="{A33D20F2-ACFD-44CF-A09C-03038F2BC208}"/>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62" name="直線コネクタ 461">
          <a:extLst>
            <a:ext uri="{FF2B5EF4-FFF2-40B4-BE49-F238E27FC236}">
              <a16:creationId xmlns:a16="http://schemas.microsoft.com/office/drawing/2014/main" id="{F046CCF0-7A8C-4E3B-8CB3-2930A5A822DD}"/>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63" name="テキスト ボックス 462">
          <a:extLst>
            <a:ext uri="{FF2B5EF4-FFF2-40B4-BE49-F238E27FC236}">
              <a16:creationId xmlns:a16="http://schemas.microsoft.com/office/drawing/2014/main" id="{3DF9A404-16C7-45BD-9A79-CD5C53CB1763}"/>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64" name="直線コネクタ 463">
          <a:extLst>
            <a:ext uri="{FF2B5EF4-FFF2-40B4-BE49-F238E27FC236}">
              <a16:creationId xmlns:a16="http://schemas.microsoft.com/office/drawing/2014/main" id="{14FF83C1-B160-45D3-9011-8645322C2034}"/>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65" name="テキスト ボックス 464">
          <a:extLst>
            <a:ext uri="{FF2B5EF4-FFF2-40B4-BE49-F238E27FC236}">
              <a16:creationId xmlns:a16="http://schemas.microsoft.com/office/drawing/2014/main" id="{AF2E3431-0EBF-4B1C-BDD7-A7A71D48BFFC}"/>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66" name="直線コネクタ 465">
          <a:extLst>
            <a:ext uri="{FF2B5EF4-FFF2-40B4-BE49-F238E27FC236}">
              <a16:creationId xmlns:a16="http://schemas.microsoft.com/office/drawing/2014/main" id="{FAF66A20-C045-432B-8044-577BB9F5BAD3}"/>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67" name="テキスト ボックス 466">
          <a:extLst>
            <a:ext uri="{FF2B5EF4-FFF2-40B4-BE49-F238E27FC236}">
              <a16:creationId xmlns:a16="http://schemas.microsoft.com/office/drawing/2014/main" id="{DB60574C-5048-4E94-B41B-83AEC3780487}"/>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68" name="直線コネクタ 467">
          <a:extLst>
            <a:ext uri="{FF2B5EF4-FFF2-40B4-BE49-F238E27FC236}">
              <a16:creationId xmlns:a16="http://schemas.microsoft.com/office/drawing/2014/main" id="{2FDBD3C9-448C-4266-BA52-A09B7346DE42}"/>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69" name="テキスト ボックス 468">
          <a:extLst>
            <a:ext uri="{FF2B5EF4-FFF2-40B4-BE49-F238E27FC236}">
              <a16:creationId xmlns:a16="http://schemas.microsoft.com/office/drawing/2014/main" id="{98014BD8-F627-4EED-BAA5-FF3ED026155A}"/>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70" name="直線コネクタ 469">
          <a:extLst>
            <a:ext uri="{FF2B5EF4-FFF2-40B4-BE49-F238E27FC236}">
              <a16:creationId xmlns:a16="http://schemas.microsoft.com/office/drawing/2014/main" id="{BC39744E-DD48-4EC1-9CDA-29D97D51EDA4}"/>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71" name="テキスト ボックス 470">
          <a:extLst>
            <a:ext uri="{FF2B5EF4-FFF2-40B4-BE49-F238E27FC236}">
              <a16:creationId xmlns:a16="http://schemas.microsoft.com/office/drawing/2014/main" id="{6E3FD1AE-1E2E-461C-8DE4-B4EC87E96FC6}"/>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2" name="直線コネクタ 471">
          <a:extLst>
            <a:ext uri="{FF2B5EF4-FFF2-40B4-BE49-F238E27FC236}">
              <a16:creationId xmlns:a16="http://schemas.microsoft.com/office/drawing/2014/main" id="{5E797D7E-999B-4FC5-997A-1ED56021EC11}"/>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73" name="テキスト ボックス 472">
          <a:extLst>
            <a:ext uri="{FF2B5EF4-FFF2-40B4-BE49-F238E27FC236}">
              <a16:creationId xmlns:a16="http://schemas.microsoft.com/office/drawing/2014/main" id="{2C045C1E-EB15-4F7B-A09A-0B0CBD3E1482}"/>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4" name="【一般廃棄物処理施設】&#10;有形固定資産減価償却率グラフ枠">
          <a:extLst>
            <a:ext uri="{FF2B5EF4-FFF2-40B4-BE49-F238E27FC236}">
              <a16:creationId xmlns:a16="http://schemas.microsoft.com/office/drawing/2014/main" id="{922C74A6-85F0-47C0-AB1A-F7898E908AE9}"/>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150495</xdr:rowOff>
    </xdr:from>
    <xdr:to>
      <xdr:col>85</xdr:col>
      <xdr:colOff>126364</xdr:colOff>
      <xdr:row>42</xdr:row>
      <xdr:rowOff>38100</xdr:rowOff>
    </xdr:to>
    <xdr:cxnSp macro="">
      <xdr:nvCxnSpPr>
        <xdr:cNvPr id="475" name="直線コネクタ 474">
          <a:extLst>
            <a:ext uri="{FF2B5EF4-FFF2-40B4-BE49-F238E27FC236}">
              <a16:creationId xmlns:a16="http://schemas.microsoft.com/office/drawing/2014/main" id="{84FFE550-AE2F-4CE5-993C-AE0B8FD4A191}"/>
            </a:ext>
          </a:extLst>
        </xdr:cNvPr>
        <xdr:cNvCxnSpPr/>
      </xdr:nvCxnSpPr>
      <xdr:spPr>
        <a:xfrm flipV="1">
          <a:off x="16318864" y="5636895"/>
          <a:ext cx="0" cy="1602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76" name="【一般廃棄物処理施設】&#10;有形固定資産減価償却率最小値テキスト">
          <a:extLst>
            <a:ext uri="{FF2B5EF4-FFF2-40B4-BE49-F238E27FC236}">
              <a16:creationId xmlns:a16="http://schemas.microsoft.com/office/drawing/2014/main" id="{5B4CF2D1-51BF-40B6-9B00-49FFD0F040CE}"/>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77" name="直線コネクタ 476">
          <a:extLst>
            <a:ext uri="{FF2B5EF4-FFF2-40B4-BE49-F238E27FC236}">
              <a16:creationId xmlns:a16="http://schemas.microsoft.com/office/drawing/2014/main" id="{085603F5-DB35-446F-93F1-88DCBB222F25}"/>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97172</xdr:rowOff>
    </xdr:from>
    <xdr:ext cx="405111" cy="259045"/>
    <xdr:sp macro="" textlink="">
      <xdr:nvSpPr>
        <xdr:cNvPr id="478" name="【一般廃棄物処理施設】&#10;有形固定資産減価償却率最大値テキスト">
          <a:extLst>
            <a:ext uri="{FF2B5EF4-FFF2-40B4-BE49-F238E27FC236}">
              <a16:creationId xmlns:a16="http://schemas.microsoft.com/office/drawing/2014/main" id="{12845FBE-DEE6-479B-A112-01C38B7C875B}"/>
            </a:ext>
          </a:extLst>
        </xdr:cNvPr>
        <xdr:cNvSpPr txBox="1"/>
      </xdr:nvSpPr>
      <xdr:spPr>
        <a:xfrm>
          <a:off x="16357600" y="5412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150495</xdr:rowOff>
    </xdr:from>
    <xdr:to>
      <xdr:col>86</xdr:col>
      <xdr:colOff>25400</xdr:colOff>
      <xdr:row>32</xdr:row>
      <xdr:rowOff>150495</xdr:rowOff>
    </xdr:to>
    <xdr:cxnSp macro="">
      <xdr:nvCxnSpPr>
        <xdr:cNvPr id="479" name="直線コネクタ 478">
          <a:extLst>
            <a:ext uri="{FF2B5EF4-FFF2-40B4-BE49-F238E27FC236}">
              <a16:creationId xmlns:a16="http://schemas.microsoft.com/office/drawing/2014/main" id="{D2C07D2C-6738-433C-B7A5-D06B69229091}"/>
            </a:ext>
          </a:extLst>
        </xdr:cNvPr>
        <xdr:cNvCxnSpPr/>
      </xdr:nvCxnSpPr>
      <xdr:spPr>
        <a:xfrm>
          <a:off x="16230600" y="5636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114317</xdr:rowOff>
    </xdr:from>
    <xdr:ext cx="405111" cy="259045"/>
    <xdr:sp macro="" textlink="">
      <xdr:nvSpPr>
        <xdr:cNvPr id="480" name="【一般廃棄物処理施設】&#10;有形固定資産減価償却率平均値テキスト">
          <a:extLst>
            <a:ext uri="{FF2B5EF4-FFF2-40B4-BE49-F238E27FC236}">
              <a16:creationId xmlns:a16="http://schemas.microsoft.com/office/drawing/2014/main" id="{D110F0CF-1C69-4F6E-8472-B56A7A3CD7AB}"/>
            </a:ext>
          </a:extLst>
        </xdr:cNvPr>
        <xdr:cNvSpPr txBox="1"/>
      </xdr:nvSpPr>
      <xdr:spPr>
        <a:xfrm>
          <a:off x="16357600" y="64579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135890</xdr:rowOff>
    </xdr:from>
    <xdr:to>
      <xdr:col>85</xdr:col>
      <xdr:colOff>177800</xdr:colOff>
      <xdr:row>38</xdr:row>
      <xdr:rowOff>66040</xdr:rowOff>
    </xdr:to>
    <xdr:sp macro="" textlink="">
      <xdr:nvSpPr>
        <xdr:cNvPr id="481" name="フローチャート: 判断 480">
          <a:extLst>
            <a:ext uri="{FF2B5EF4-FFF2-40B4-BE49-F238E27FC236}">
              <a16:creationId xmlns:a16="http://schemas.microsoft.com/office/drawing/2014/main" id="{22751753-52B3-425B-9A7A-5CF969E2DD4C}"/>
            </a:ext>
          </a:extLst>
        </xdr:cNvPr>
        <xdr:cNvSpPr/>
      </xdr:nvSpPr>
      <xdr:spPr>
        <a:xfrm>
          <a:off x="16268700" y="647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21590</xdr:rowOff>
    </xdr:from>
    <xdr:to>
      <xdr:col>81</xdr:col>
      <xdr:colOff>101600</xdr:colOff>
      <xdr:row>38</xdr:row>
      <xdr:rowOff>123190</xdr:rowOff>
    </xdr:to>
    <xdr:sp macro="" textlink="">
      <xdr:nvSpPr>
        <xdr:cNvPr id="482" name="フローチャート: 判断 481">
          <a:extLst>
            <a:ext uri="{FF2B5EF4-FFF2-40B4-BE49-F238E27FC236}">
              <a16:creationId xmlns:a16="http://schemas.microsoft.com/office/drawing/2014/main" id="{B715B34D-7B5C-43B7-8959-1BF39F3F3DDA}"/>
            </a:ext>
          </a:extLst>
        </xdr:cNvPr>
        <xdr:cNvSpPr/>
      </xdr:nvSpPr>
      <xdr:spPr>
        <a:xfrm>
          <a:off x="154305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145415</xdr:rowOff>
    </xdr:from>
    <xdr:to>
      <xdr:col>76</xdr:col>
      <xdr:colOff>165100</xdr:colOff>
      <xdr:row>38</xdr:row>
      <xdr:rowOff>75565</xdr:rowOff>
    </xdr:to>
    <xdr:sp macro="" textlink="">
      <xdr:nvSpPr>
        <xdr:cNvPr id="483" name="フローチャート: 判断 482">
          <a:extLst>
            <a:ext uri="{FF2B5EF4-FFF2-40B4-BE49-F238E27FC236}">
              <a16:creationId xmlns:a16="http://schemas.microsoft.com/office/drawing/2014/main" id="{E054A802-6CC8-45B0-804D-5844C9BC71BD}"/>
            </a:ext>
          </a:extLst>
        </xdr:cNvPr>
        <xdr:cNvSpPr/>
      </xdr:nvSpPr>
      <xdr:spPr>
        <a:xfrm>
          <a:off x="14541500"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13970</xdr:rowOff>
    </xdr:from>
    <xdr:to>
      <xdr:col>72</xdr:col>
      <xdr:colOff>38100</xdr:colOff>
      <xdr:row>38</xdr:row>
      <xdr:rowOff>115570</xdr:rowOff>
    </xdr:to>
    <xdr:sp macro="" textlink="">
      <xdr:nvSpPr>
        <xdr:cNvPr id="484" name="フローチャート: 判断 483">
          <a:extLst>
            <a:ext uri="{FF2B5EF4-FFF2-40B4-BE49-F238E27FC236}">
              <a16:creationId xmlns:a16="http://schemas.microsoft.com/office/drawing/2014/main" id="{F42CA3FB-97D5-48F1-982D-AF8B0D925F30}"/>
            </a:ext>
          </a:extLst>
        </xdr:cNvPr>
        <xdr:cNvSpPr/>
      </xdr:nvSpPr>
      <xdr:spPr>
        <a:xfrm>
          <a:off x="13652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107315</xdr:rowOff>
    </xdr:from>
    <xdr:to>
      <xdr:col>67</xdr:col>
      <xdr:colOff>101600</xdr:colOff>
      <xdr:row>38</xdr:row>
      <xdr:rowOff>37465</xdr:rowOff>
    </xdr:to>
    <xdr:sp macro="" textlink="">
      <xdr:nvSpPr>
        <xdr:cNvPr id="485" name="フローチャート: 判断 484">
          <a:extLst>
            <a:ext uri="{FF2B5EF4-FFF2-40B4-BE49-F238E27FC236}">
              <a16:creationId xmlns:a16="http://schemas.microsoft.com/office/drawing/2014/main" id="{59104081-9651-4FE3-B888-22538D7501B0}"/>
            </a:ext>
          </a:extLst>
        </xdr:cNvPr>
        <xdr:cNvSpPr/>
      </xdr:nvSpPr>
      <xdr:spPr>
        <a:xfrm>
          <a:off x="12763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C26A8C64-EF04-4A58-A0A6-129EA357FE37}"/>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E85945B5-7F92-4547-8627-78412C4E32B7}"/>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F7063446-A61D-4C6E-921F-9562E0AB3804}"/>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B3716049-7BC8-48AD-B00F-6B5A57A14666}"/>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B8136FF4-6766-4D01-8D75-F84BA2D6E35C}"/>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118745</xdr:rowOff>
    </xdr:from>
    <xdr:to>
      <xdr:col>81</xdr:col>
      <xdr:colOff>101600</xdr:colOff>
      <xdr:row>41</xdr:row>
      <xdr:rowOff>48895</xdr:rowOff>
    </xdr:to>
    <xdr:sp macro="" textlink="">
      <xdr:nvSpPr>
        <xdr:cNvPr id="491" name="楕円 490">
          <a:extLst>
            <a:ext uri="{FF2B5EF4-FFF2-40B4-BE49-F238E27FC236}">
              <a16:creationId xmlns:a16="http://schemas.microsoft.com/office/drawing/2014/main" id="{A6AD39E6-9A07-4D53-921E-BD392137585B}"/>
            </a:ext>
          </a:extLst>
        </xdr:cNvPr>
        <xdr:cNvSpPr/>
      </xdr:nvSpPr>
      <xdr:spPr>
        <a:xfrm>
          <a:off x="15430500" y="697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34925</xdr:rowOff>
    </xdr:from>
    <xdr:to>
      <xdr:col>76</xdr:col>
      <xdr:colOff>165100</xdr:colOff>
      <xdr:row>36</xdr:row>
      <xdr:rowOff>136525</xdr:rowOff>
    </xdr:to>
    <xdr:sp macro="" textlink="">
      <xdr:nvSpPr>
        <xdr:cNvPr id="492" name="楕円 491">
          <a:extLst>
            <a:ext uri="{FF2B5EF4-FFF2-40B4-BE49-F238E27FC236}">
              <a16:creationId xmlns:a16="http://schemas.microsoft.com/office/drawing/2014/main" id="{9733101E-530E-412A-B992-18AE51B3AF13}"/>
            </a:ext>
          </a:extLst>
        </xdr:cNvPr>
        <xdr:cNvSpPr/>
      </xdr:nvSpPr>
      <xdr:spPr>
        <a:xfrm>
          <a:off x="14541500" y="620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85725</xdr:rowOff>
    </xdr:from>
    <xdr:to>
      <xdr:col>81</xdr:col>
      <xdr:colOff>50800</xdr:colOff>
      <xdr:row>40</xdr:row>
      <xdr:rowOff>169545</xdr:rowOff>
    </xdr:to>
    <xdr:cxnSp macro="">
      <xdr:nvCxnSpPr>
        <xdr:cNvPr id="493" name="直線コネクタ 492">
          <a:extLst>
            <a:ext uri="{FF2B5EF4-FFF2-40B4-BE49-F238E27FC236}">
              <a16:creationId xmlns:a16="http://schemas.microsoft.com/office/drawing/2014/main" id="{6EF07007-8A54-4AEA-9C31-C5B5432A96EF}"/>
            </a:ext>
          </a:extLst>
        </xdr:cNvPr>
        <xdr:cNvCxnSpPr/>
      </xdr:nvCxnSpPr>
      <xdr:spPr>
        <a:xfrm>
          <a:off x="14592300" y="6257925"/>
          <a:ext cx="889000" cy="769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44450</xdr:rowOff>
    </xdr:from>
    <xdr:to>
      <xdr:col>72</xdr:col>
      <xdr:colOff>38100</xdr:colOff>
      <xdr:row>36</xdr:row>
      <xdr:rowOff>146050</xdr:rowOff>
    </xdr:to>
    <xdr:sp macro="" textlink="">
      <xdr:nvSpPr>
        <xdr:cNvPr id="494" name="楕円 493">
          <a:extLst>
            <a:ext uri="{FF2B5EF4-FFF2-40B4-BE49-F238E27FC236}">
              <a16:creationId xmlns:a16="http://schemas.microsoft.com/office/drawing/2014/main" id="{9314D26D-B5E0-48C7-A2FD-1DA063EB64D2}"/>
            </a:ext>
          </a:extLst>
        </xdr:cNvPr>
        <xdr:cNvSpPr/>
      </xdr:nvSpPr>
      <xdr:spPr>
        <a:xfrm>
          <a:off x="13652500" y="621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85725</xdr:rowOff>
    </xdr:from>
    <xdr:to>
      <xdr:col>76</xdr:col>
      <xdr:colOff>114300</xdr:colOff>
      <xdr:row>36</xdr:row>
      <xdr:rowOff>95250</xdr:rowOff>
    </xdr:to>
    <xdr:cxnSp macro="">
      <xdr:nvCxnSpPr>
        <xdr:cNvPr id="495" name="直線コネクタ 494">
          <a:extLst>
            <a:ext uri="{FF2B5EF4-FFF2-40B4-BE49-F238E27FC236}">
              <a16:creationId xmlns:a16="http://schemas.microsoft.com/office/drawing/2014/main" id="{BAB30394-9D48-43D6-BE62-1B8ACAC3166B}"/>
            </a:ext>
          </a:extLst>
        </xdr:cNvPr>
        <xdr:cNvCxnSpPr/>
      </xdr:nvCxnSpPr>
      <xdr:spPr>
        <a:xfrm flipV="1">
          <a:off x="13703300" y="625792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139717</xdr:rowOff>
    </xdr:from>
    <xdr:ext cx="405111" cy="259045"/>
    <xdr:sp macro="" textlink="">
      <xdr:nvSpPr>
        <xdr:cNvPr id="496" name="n_1aveValue【一般廃棄物処理施設】&#10;有形固定資産減価償却率">
          <a:extLst>
            <a:ext uri="{FF2B5EF4-FFF2-40B4-BE49-F238E27FC236}">
              <a16:creationId xmlns:a16="http://schemas.microsoft.com/office/drawing/2014/main" id="{DCA5175A-7C7B-4E6B-870D-B27787E21726}"/>
            </a:ext>
          </a:extLst>
        </xdr:cNvPr>
        <xdr:cNvSpPr txBox="1"/>
      </xdr:nvSpPr>
      <xdr:spPr>
        <a:xfrm>
          <a:off x="15266044" y="6311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66692</xdr:rowOff>
    </xdr:from>
    <xdr:ext cx="405111" cy="259045"/>
    <xdr:sp macro="" textlink="">
      <xdr:nvSpPr>
        <xdr:cNvPr id="497" name="n_2aveValue【一般廃棄物処理施設】&#10;有形固定資産減価償却率">
          <a:extLst>
            <a:ext uri="{FF2B5EF4-FFF2-40B4-BE49-F238E27FC236}">
              <a16:creationId xmlns:a16="http://schemas.microsoft.com/office/drawing/2014/main" id="{F67DD938-C2A1-43AD-9668-AFAA1A97D34B}"/>
            </a:ext>
          </a:extLst>
        </xdr:cNvPr>
        <xdr:cNvSpPr txBox="1"/>
      </xdr:nvSpPr>
      <xdr:spPr>
        <a:xfrm>
          <a:off x="14389744" y="658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106697</xdr:rowOff>
    </xdr:from>
    <xdr:ext cx="405111" cy="259045"/>
    <xdr:sp macro="" textlink="">
      <xdr:nvSpPr>
        <xdr:cNvPr id="498" name="n_3aveValue【一般廃棄物処理施設】&#10;有形固定資産減価償却率">
          <a:extLst>
            <a:ext uri="{FF2B5EF4-FFF2-40B4-BE49-F238E27FC236}">
              <a16:creationId xmlns:a16="http://schemas.microsoft.com/office/drawing/2014/main" id="{1E6559D5-528A-45A1-B3D5-383F3F64D93C}"/>
            </a:ext>
          </a:extLst>
        </xdr:cNvPr>
        <xdr:cNvSpPr txBox="1"/>
      </xdr:nvSpPr>
      <xdr:spPr>
        <a:xfrm>
          <a:off x="135007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53992</xdr:rowOff>
    </xdr:from>
    <xdr:ext cx="405111" cy="259045"/>
    <xdr:sp macro="" textlink="">
      <xdr:nvSpPr>
        <xdr:cNvPr id="499" name="n_4aveValue【一般廃棄物処理施設】&#10;有形固定資産減価償却率">
          <a:extLst>
            <a:ext uri="{FF2B5EF4-FFF2-40B4-BE49-F238E27FC236}">
              <a16:creationId xmlns:a16="http://schemas.microsoft.com/office/drawing/2014/main" id="{EED74417-DF49-4685-9DD6-7916CF640C13}"/>
            </a:ext>
          </a:extLst>
        </xdr:cNvPr>
        <xdr:cNvSpPr txBox="1"/>
      </xdr:nvSpPr>
      <xdr:spPr>
        <a:xfrm>
          <a:off x="12611744"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40022</xdr:rowOff>
    </xdr:from>
    <xdr:ext cx="405111" cy="259045"/>
    <xdr:sp macro="" textlink="">
      <xdr:nvSpPr>
        <xdr:cNvPr id="500" name="n_1mainValue【一般廃棄物処理施設】&#10;有形固定資産減価償却率">
          <a:extLst>
            <a:ext uri="{FF2B5EF4-FFF2-40B4-BE49-F238E27FC236}">
              <a16:creationId xmlns:a16="http://schemas.microsoft.com/office/drawing/2014/main" id="{A79EDA37-F110-4135-8F97-D4D9A7FCA86A}"/>
            </a:ext>
          </a:extLst>
        </xdr:cNvPr>
        <xdr:cNvSpPr txBox="1"/>
      </xdr:nvSpPr>
      <xdr:spPr>
        <a:xfrm>
          <a:off x="15266044" y="7069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153052</xdr:rowOff>
    </xdr:from>
    <xdr:ext cx="405111" cy="259045"/>
    <xdr:sp macro="" textlink="">
      <xdr:nvSpPr>
        <xdr:cNvPr id="501" name="n_2mainValue【一般廃棄物処理施設】&#10;有形固定資産減価償却率">
          <a:extLst>
            <a:ext uri="{FF2B5EF4-FFF2-40B4-BE49-F238E27FC236}">
              <a16:creationId xmlns:a16="http://schemas.microsoft.com/office/drawing/2014/main" id="{A155EE62-40F8-40DD-9B3A-EFF2C5DF627D}"/>
            </a:ext>
          </a:extLst>
        </xdr:cNvPr>
        <xdr:cNvSpPr txBox="1"/>
      </xdr:nvSpPr>
      <xdr:spPr>
        <a:xfrm>
          <a:off x="14389744" y="598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162577</xdr:rowOff>
    </xdr:from>
    <xdr:ext cx="405111" cy="259045"/>
    <xdr:sp macro="" textlink="">
      <xdr:nvSpPr>
        <xdr:cNvPr id="502" name="n_3mainValue【一般廃棄物処理施設】&#10;有形固定資産減価償却率">
          <a:extLst>
            <a:ext uri="{FF2B5EF4-FFF2-40B4-BE49-F238E27FC236}">
              <a16:creationId xmlns:a16="http://schemas.microsoft.com/office/drawing/2014/main" id="{D078C809-0B89-4EFA-92B2-6305F183F5A8}"/>
            </a:ext>
          </a:extLst>
        </xdr:cNvPr>
        <xdr:cNvSpPr txBox="1"/>
      </xdr:nvSpPr>
      <xdr:spPr>
        <a:xfrm>
          <a:off x="13500744" y="599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3" name="正方形/長方形 502">
          <a:extLst>
            <a:ext uri="{FF2B5EF4-FFF2-40B4-BE49-F238E27FC236}">
              <a16:creationId xmlns:a16="http://schemas.microsoft.com/office/drawing/2014/main" id="{7019445B-7FD1-4C2F-972A-AA7ED3979B6D}"/>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4" name="正方形/長方形 503">
          <a:extLst>
            <a:ext uri="{FF2B5EF4-FFF2-40B4-BE49-F238E27FC236}">
              <a16:creationId xmlns:a16="http://schemas.microsoft.com/office/drawing/2014/main" id="{89D0E4BA-C38A-4EA3-BFBD-003B76B1AADF}"/>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5" name="正方形/長方形 504">
          <a:extLst>
            <a:ext uri="{FF2B5EF4-FFF2-40B4-BE49-F238E27FC236}">
              <a16:creationId xmlns:a16="http://schemas.microsoft.com/office/drawing/2014/main" id="{7E8BD966-DA55-43AE-81AB-A6260B0BCC27}"/>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6" name="正方形/長方形 505">
          <a:extLst>
            <a:ext uri="{FF2B5EF4-FFF2-40B4-BE49-F238E27FC236}">
              <a16:creationId xmlns:a16="http://schemas.microsoft.com/office/drawing/2014/main" id="{2401FC2D-1AE5-4E2D-B59F-11697198BB96}"/>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7" name="正方形/長方形 506">
          <a:extLst>
            <a:ext uri="{FF2B5EF4-FFF2-40B4-BE49-F238E27FC236}">
              <a16:creationId xmlns:a16="http://schemas.microsoft.com/office/drawing/2014/main" id="{8E5DF3F5-8240-48F2-8ED2-D661EB9138F6}"/>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8" name="正方形/長方形 507">
          <a:extLst>
            <a:ext uri="{FF2B5EF4-FFF2-40B4-BE49-F238E27FC236}">
              <a16:creationId xmlns:a16="http://schemas.microsoft.com/office/drawing/2014/main" id="{36D451E7-7A55-4CC1-821D-35DFA9CABBB9}"/>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9" name="正方形/長方形 508">
          <a:extLst>
            <a:ext uri="{FF2B5EF4-FFF2-40B4-BE49-F238E27FC236}">
              <a16:creationId xmlns:a16="http://schemas.microsoft.com/office/drawing/2014/main" id="{7E3D314C-788E-472F-852C-F1830DFFFA66}"/>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0" name="正方形/長方形 509">
          <a:extLst>
            <a:ext uri="{FF2B5EF4-FFF2-40B4-BE49-F238E27FC236}">
              <a16:creationId xmlns:a16="http://schemas.microsoft.com/office/drawing/2014/main" id="{FAC83466-2ABF-4A6E-BD75-D4E845DC10A6}"/>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1" name="テキスト ボックス 510">
          <a:extLst>
            <a:ext uri="{FF2B5EF4-FFF2-40B4-BE49-F238E27FC236}">
              <a16:creationId xmlns:a16="http://schemas.microsoft.com/office/drawing/2014/main" id="{E2AF177E-CD25-4D3C-B68C-258A7CC28011}"/>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2" name="直線コネクタ 511">
          <a:extLst>
            <a:ext uri="{FF2B5EF4-FFF2-40B4-BE49-F238E27FC236}">
              <a16:creationId xmlns:a16="http://schemas.microsoft.com/office/drawing/2014/main" id="{05A40580-000C-4AA8-836A-2453152F2E49}"/>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13" name="直線コネクタ 512">
          <a:extLst>
            <a:ext uri="{FF2B5EF4-FFF2-40B4-BE49-F238E27FC236}">
              <a16:creationId xmlns:a16="http://schemas.microsoft.com/office/drawing/2014/main" id="{AE92D394-D005-4CEB-9393-B4156C454721}"/>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14" name="テキスト ボックス 513">
          <a:extLst>
            <a:ext uri="{FF2B5EF4-FFF2-40B4-BE49-F238E27FC236}">
              <a16:creationId xmlns:a16="http://schemas.microsoft.com/office/drawing/2014/main" id="{F6C8770B-E04A-4680-A2F9-1C93DF4FFF16}"/>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15" name="直線コネクタ 514">
          <a:extLst>
            <a:ext uri="{FF2B5EF4-FFF2-40B4-BE49-F238E27FC236}">
              <a16:creationId xmlns:a16="http://schemas.microsoft.com/office/drawing/2014/main" id="{FA827667-2CD8-4102-B239-751341074713}"/>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16" name="テキスト ボックス 515">
          <a:extLst>
            <a:ext uri="{FF2B5EF4-FFF2-40B4-BE49-F238E27FC236}">
              <a16:creationId xmlns:a16="http://schemas.microsoft.com/office/drawing/2014/main" id="{F638C0F1-32DC-434A-92C4-943DDA7CE478}"/>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17" name="直線コネクタ 516">
          <a:extLst>
            <a:ext uri="{FF2B5EF4-FFF2-40B4-BE49-F238E27FC236}">
              <a16:creationId xmlns:a16="http://schemas.microsoft.com/office/drawing/2014/main" id="{34D36902-AAB6-413E-AD5E-4F64A58B79AB}"/>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18" name="テキスト ボックス 517">
          <a:extLst>
            <a:ext uri="{FF2B5EF4-FFF2-40B4-BE49-F238E27FC236}">
              <a16:creationId xmlns:a16="http://schemas.microsoft.com/office/drawing/2014/main" id="{46660711-1324-4497-802C-80D973F2FF3D}"/>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19" name="直線コネクタ 518">
          <a:extLst>
            <a:ext uri="{FF2B5EF4-FFF2-40B4-BE49-F238E27FC236}">
              <a16:creationId xmlns:a16="http://schemas.microsoft.com/office/drawing/2014/main" id="{E2F4A6AB-0BED-4568-B134-5BEE915AC5DD}"/>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20" name="テキスト ボックス 519">
          <a:extLst>
            <a:ext uri="{FF2B5EF4-FFF2-40B4-BE49-F238E27FC236}">
              <a16:creationId xmlns:a16="http://schemas.microsoft.com/office/drawing/2014/main" id="{FFC9D9A1-CEFB-4980-9C9A-49E75ADD32C9}"/>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1" name="直線コネクタ 520">
          <a:extLst>
            <a:ext uri="{FF2B5EF4-FFF2-40B4-BE49-F238E27FC236}">
              <a16:creationId xmlns:a16="http://schemas.microsoft.com/office/drawing/2014/main" id="{A2E9D03D-5141-4225-BF6E-657BBD6DEA52}"/>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22" name="テキスト ボックス 521">
          <a:extLst>
            <a:ext uri="{FF2B5EF4-FFF2-40B4-BE49-F238E27FC236}">
              <a16:creationId xmlns:a16="http://schemas.microsoft.com/office/drawing/2014/main" id="{660E5568-D856-47AB-96ED-B8DF4038D759}"/>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3" name="【一般廃棄物処理施設】&#10;一人当たり有形固定資産（償却資産）額グラフ枠">
          <a:extLst>
            <a:ext uri="{FF2B5EF4-FFF2-40B4-BE49-F238E27FC236}">
              <a16:creationId xmlns:a16="http://schemas.microsoft.com/office/drawing/2014/main" id="{0B388855-7BA7-446C-83EA-C050C93772EA}"/>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24250</xdr:rowOff>
    </xdr:from>
    <xdr:to>
      <xdr:col>116</xdr:col>
      <xdr:colOff>62864</xdr:colOff>
      <xdr:row>41</xdr:row>
      <xdr:rowOff>127381</xdr:rowOff>
    </xdr:to>
    <xdr:cxnSp macro="">
      <xdr:nvCxnSpPr>
        <xdr:cNvPr id="524" name="直線コネクタ 523">
          <a:extLst>
            <a:ext uri="{FF2B5EF4-FFF2-40B4-BE49-F238E27FC236}">
              <a16:creationId xmlns:a16="http://schemas.microsoft.com/office/drawing/2014/main" id="{56BE22D7-3BFF-47D0-8C37-B0BDE2D89E4B}"/>
            </a:ext>
          </a:extLst>
        </xdr:cNvPr>
        <xdr:cNvCxnSpPr/>
      </xdr:nvCxnSpPr>
      <xdr:spPr>
        <a:xfrm flipV="1">
          <a:off x="22160864" y="5853550"/>
          <a:ext cx="0" cy="1303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131208</xdr:rowOff>
    </xdr:from>
    <xdr:ext cx="469744" cy="259045"/>
    <xdr:sp macro="" textlink="">
      <xdr:nvSpPr>
        <xdr:cNvPr id="525" name="【一般廃棄物処理施設】&#10;一人当たり有形固定資産（償却資産）額最小値テキスト">
          <a:extLst>
            <a:ext uri="{FF2B5EF4-FFF2-40B4-BE49-F238E27FC236}">
              <a16:creationId xmlns:a16="http://schemas.microsoft.com/office/drawing/2014/main" id="{906CAC6D-1635-43EE-9C09-A16335C835CF}"/>
            </a:ext>
          </a:extLst>
        </xdr:cNvPr>
        <xdr:cNvSpPr txBox="1"/>
      </xdr:nvSpPr>
      <xdr:spPr>
        <a:xfrm>
          <a:off x="22199600" y="7160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127381</xdr:rowOff>
    </xdr:from>
    <xdr:to>
      <xdr:col>116</xdr:col>
      <xdr:colOff>152400</xdr:colOff>
      <xdr:row>41</xdr:row>
      <xdr:rowOff>127381</xdr:rowOff>
    </xdr:to>
    <xdr:cxnSp macro="">
      <xdr:nvCxnSpPr>
        <xdr:cNvPr id="526" name="直線コネクタ 525">
          <a:extLst>
            <a:ext uri="{FF2B5EF4-FFF2-40B4-BE49-F238E27FC236}">
              <a16:creationId xmlns:a16="http://schemas.microsoft.com/office/drawing/2014/main" id="{8E0DCE7E-2867-4263-BDDF-C354E8E197CF}"/>
            </a:ext>
          </a:extLst>
        </xdr:cNvPr>
        <xdr:cNvCxnSpPr/>
      </xdr:nvCxnSpPr>
      <xdr:spPr>
        <a:xfrm>
          <a:off x="22072600" y="7156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142377</xdr:rowOff>
    </xdr:from>
    <xdr:ext cx="599010" cy="259045"/>
    <xdr:sp macro="" textlink="">
      <xdr:nvSpPr>
        <xdr:cNvPr id="527" name="【一般廃棄物処理施設】&#10;一人当たり有形固定資産（償却資産）額最大値テキスト">
          <a:extLst>
            <a:ext uri="{FF2B5EF4-FFF2-40B4-BE49-F238E27FC236}">
              <a16:creationId xmlns:a16="http://schemas.microsoft.com/office/drawing/2014/main" id="{1E9BB0F7-6A02-4445-A150-04CC5A23F6BA}"/>
            </a:ext>
          </a:extLst>
        </xdr:cNvPr>
        <xdr:cNvSpPr txBox="1"/>
      </xdr:nvSpPr>
      <xdr:spPr>
        <a:xfrm>
          <a:off x="22199600" y="5628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24250</xdr:rowOff>
    </xdr:from>
    <xdr:to>
      <xdr:col>116</xdr:col>
      <xdr:colOff>152400</xdr:colOff>
      <xdr:row>34</xdr:row>
      <xdr:rowOff>24250</xdr:rowOff>
    </xdr:to>
    <xdr:cxnSp macro="">
      <xdr:nvCxnSpPr>
        <xdr:cNvPr id="528" name="直線コネクタ 527">
          <a:extLst>
            <a:ext uri="{FF2B5EF4-FFF2-40B4-BE49-F238E27FC236}">
              <a16:creationId xmlns:a16="http://schemas.microsoft.com/office/drawing/2014/main" id="{E446252E-4E85-475B-8468-738ABC90F85C}"/>
            </a:ext>
          </a:extLst>
        </xdr:cNvPr>
        <xdr:cNvCxnSpPr/>
      </xdr:nvCxnSpPr>
      <xdr:spPr>
        <a:xfrm>
          <a:off x="22072600" y="585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72894</xdr:rowOff>
    </xdr:from>
    <xdr:ext cx="599010" cy="259045"/>
    <xdr:sp macro="" textlink="">
      <xdr:nvSpPr>
        <xdr:cNvPr id="529" name="【一般廃棄物処理施設】&#10;一人当たり有形固定資産（償却資産）額平均値テキスト">
          <a:extLst>
            <a:ext uri="{FF2B5EF4-FFF2-40B4-BE49-F238E27FC236}">
              <a16:creationId xmlns:a16="http://schemas.microsoft.com/office/drawing/2014/main" id="{07CA481B-2983-4564-96E8-306154DE6400}"/>
            </a:ext>
          </a:extLst>
        </xdr:cNvPr>
        <xdr:cNvSpPr txBox="1"/>
      </xdr:nvSpPr>
      <xdr:spPr>
        <a:xfrm>
          <a:off x="22199600" y="67594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94467</xdr:rowOff>
    </xdr:from>
    <xdr:to>
      <xdr:col>116</xdr:col>
      <xdr:colOff>114300</xdr:colOff>
      <xdr:row>40</xdr:row>
      <xdr:rowOff>24617</xdr:rowOff>
    </xdr:to>
    <xdr:sp macro="" textlink="">
      <xdr:nvSpPr>
        <xdr:cNvPr id="530" name="フローチャート: 判断 529">
          <a:extLst>
            <a:ext uri="{FF2B5EF4-FFF2-40B4-BE49-F238E27FC236}">
              <a16:creationId xmlns:a16="http://schemas.microsoft.com/office/drawing/2014/main" id="{47CD3338-170C-440C-8262-2FFB42E58DDC}"/>
            </a:ext>
          </a:extLst>
        </xdr:cNvPr>
        <xdr:cNvSpPr/>
      </xdr:nvSpPr>
      <xdr:spPr>
        <a:xfrm>
          <a:off x="22110700" y="6781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105645</xdr:rowOff>
    </xdr:from>
    <xdr:to>
      <xdr:col>112</xdr:col>
      <xdr:colOff>38100</xdr:colOff>
      <xdr:row>40</xdr:row>
      <xdr:rowOff>35795</xdr:rowOff>
    </xdr:to>
    <xdr:sp macro="" textlink="">
      <xdr:nvSpPr>
        <xdr:cNvPr id="531" name="フローチャート: 判断 530">
          <a:extLst>
            <a:ext uri="{FF2B5EF4-FFF2-40B4-BE49-F238E27FC236}">
              <a16:creationId xmlns:a16="http://schemas.microsoft.com/office/drawing/2014/main" id="{F378F789-2332-4FC2-91F9-058D59575408}"/>
            </a:ext>
          </a:extLst>
        </xdr:cNvPr>
        <xdr:cNvSpPr/>
      </xdr:nvSpPr>
      <xdr:spPr>
        <a:xfrm>
          <a:off x="21272500" y="679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101165</xdr:rowOff>
    </xdr:from>
    <xdr:to>
      <xdr:col>107</xdr:col>
      <xdr:colOff>101600</xdr:colOff>
      <xdr:row>40</xdr:row>
      <xdr:rowOff>31315</xdr:rowOff>
    </xdr:to>
    <xdr:sp macro="" textlink="">
      <xdr:nvSpPr>
        <xdr:cNvPr id="532" name="フローチャート: 判断 531">
          <a:extLst>
            <a:ext uri="{FF2B5EF4-FFF2-40B4-BE49-F238E27FC236}">
              <a16:creationId xmlns:a16="http://schemas.microsoft.com/office/drawing/2014/main" id="{5F9BCFE3-16FE-47D2-BC63-74D413FBCA99}"/>
            </a:ext>
          </a:extLst>
        </xdr:cNvPr>
        <xdr:cNvSpPr/>
      </xdr:nvSpPr>
      <xdr:spPr>
        <a:xfrm>
          <a:off x="20383500" y="678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66116</xdr:rowOff>
    </xdr:from>
    <xdr:to>
      <xdr:col>102</xdr:col>
      <xdr:colOff>165100</xdr:colOff>
      <xdr:row>39</xdr:row>
      <xdr:rowOff>167716</xdr:rowOff>
    </xdr:to>
    <xdr:sp macro="" textlink="">
      <xdr:nvSpPr>
        <xdr:cNvPr id="533" name="フローチャート: 判断 532">
          <a:extLst>
            <a:ext uri="{FF2B5EF4-FFF2-40B4-BE49-F238E27FC236}">
              <a16:creationId xmlns:a16="http://schemas.microsoft.com/office/drawing/2014/main" id="{634464E9-0F96-4486-B27C-491BFE03475E}"/>
            </a:ext>
          </a:extLst>
        </xdr:cNvPr>
        <xdr:cNvSpPr/>
      </xdr:nvSpPr>
      <xdr:spPr>
        <a:xfrm>
          <a:off x="19494500" y="6752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22462</xdr:rowOff>
    </xdr:from>
    <xdr:to>
      <xdr:col>98</xdr:col>
      <xdr:colOff>38100</xdr:colOff>
      <xdr:row>40</xdr:row>
      <xdr:rowOff>124062</xdr:rowOff>
    </xdr:to>
    <xdr:sp macro="" textlink="">
      <xdr:nvSpPr>
        <xdr:cNvPr id="534" name="フローチャート: 判断 533">
          <a:extLst>
            <a:ext uri="{FF2B5EF4-FFF2-40B4-BE49-F238E27FC236}">
              <a16:creationId xmlns:a16="http://schemas.microsoft.com/office/drawing/2014/main" id="{A28E6DAC-F2A8-426E-9E9A-10E2785BAEA8}"/>
            </a:ext>
          </a:extLst>
        </xdr:cNvPr>
        <xdr:cNvSpPr/>
      </xdr:nvSpPr>
      <xdr:spPr>
        <a:xfrm>
          <a:off x="18605500" y="688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610539B3-D298-4D43-8DF6-FD16A23FE4BD}"/>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EFE19670-D439-46F0-96C9-8FB8DCC7A351}"/>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37" name="テキスト ボックス 536">
          <a:extLst>
            <a:ext uri="{FF2B5EF4-FFF2-40B4-BE49-F238E27FC236}">
              <a16:creationId xmlns:a16="http://schemas.microsoft.com/office/drawing/2014/main" id="{96FBFB38-82C8-43E5-AAFC-8517B009F70B}"/>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38" name="テキスト ボックス 537">
          <a:extLst>
            <a:ext uri="{FF2B5EF4-FFF2-40B4-BE49-F238E27FC236}">
              <a16:creationId xmlns:a16="http://schemas.microsoft.com/office/drawing/2014/main" id="{2479DCE1-52F6-4A13-A65C-3DC8A9D2BBCB}"/>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39" name="テキスト ボックス 538">
          <a:extLst>
            <a:ext uri="{FF2B5EF4-FFF2-40B4-BE49-F238E27FC236}">
              <a16:creationId xmlns:a16="http://schemas.microsoft.com/office/drawing/2014/main" id="{F90E05B7-96B1-4D45-9BC5-E5313185927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107065</xdr:rowOff>
    </xdr:from>
    <xdr:to>
      <xdr:col>112</xdr:col>
      <xdr:colOff>38100</xdr:colOff>
      <xdr:row>40</xdr:row>
      <xdr:rowOff>37215</xdr:rowOff>
    </xdr:to>
    <xdr:sp macro="" textlink="">
      <xdr:nvSpPr>
        <xdr:cNvPr id="540" name="楕円 539">
          <a:extLst>
            <a:ext uri="{FF2B5EF4-FFF2-40B4-BE49-F238E27FC236}">
              <a16:creationId xmlns:a16="http://schemas.microsoft.com/office/drawing/2014/main" id="{5A320DAD-F5CF-4F72-8BE0-57E184586102}"/>
            </a:ext>
          </a:extLst>
        </xdr:cNvPr>
        <xdr:cNvSpPr/>
      </xdr:nvSpPr>
      <xdr:spPr>
        <a:xfrm>
          <a:off x="21272500" y="679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34916</xdr:rowOff>
    </xdr:from>
    <xdr:to>
      <xdr:col>107</xdr:col>
      <xdr:colOff>101600</xdr:colOff>
      <xdr:row>38</xdr:row>
      <xdr:rowOff>136516</xdr:rowOff>
    </xdr:to>
    <xdr:sp macro="" textlink="">
      <xdr:nvSpPr>
        <xdr:cNvPr id="541" name="楕円 540">
          <a:extLst>
            <a:ext uri="{FF2B5EF4-FFF2-40B4-BE49-F238E27FC236}">
              <a16:creationId xmlns:a16="http://schemas.microsoft.com/office/drawing/2014/main" id="{1E017FEF-E682-48A8-895F-E0B24BEC340E}"/>
            </a:ext>
          </a:extLst>
        </xdr:cNvPr>
        <xdr:cNvSpPr/>
      </xdr:nvSpPr>
      <xdr:spPr>
        <a:xfrm>
          <a:off x="20383500" y="6550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85716</xdr:rowOff>
    </xdr:from>
    <xdr:to>
      <xdr:col>111</xdr:col>
      <xdr:colOff>177800</xdr:colOff>
      <xdr:row>39</xdr:row>
      <xdr:rowOff>157865</xdr:rowOff>
    </xdr:to>
    <xdr:cxnSp macro="">
      <xdr:nvCxnSpPr>
        <xdr:cNvPr id="542" name="直線コネクタ 541">
          <a:extLst>
            <a:ext uri="{FF2B5EF4-FFF2-40B4-BE49-F238E27FC236}">
              <a16:creationId xmlns:a16="http://schemas.microsoft.com/office/drawing/2014/main" id="{047EE593-9928-45FE-BA25-94E51384998A}"/>
            </a:ext>
          </a:extLst>
        </xdr:cNvPr>
        <xdr:cNvCxnSpPr/>
      </xdr:nvCxnSpPr>
      <xdr:spPr>
        <a:xfrm>
          <a:off x="20434300" y="6600816"/>
          <a:ext cx="889000" cy="243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60815</xdr:rowOff>
    </xdr:from>
    <xdr:to>
      <xdr:col>102</xdr:col>
      <xdr:colOff>165100</xdr:colOff>
      <xdr:row>38</xdr:row>
      <xdr:rowOff>162415</xdr:rowOff>
    </xdr:to>
    <xdr:sp macro="" textlink="">
      <xdr:nvSpPr>
        <xdr:cNvPr id="543" name="楕円 542">
          <a:extLst>
            <a:ext uri="{FF2B5EF4-FFF2-40B4-BE49-F238E27FC236}">
              <a16:creationId xmlns:a16="http://schemas.microsoft.com/office/drawing/2014/main" id="{A1367343-AFBF-4E98-A977-D3D4010A61D0}"/>
            </a:ext>
          </a:extLst>
        </xdr:cNvPr>
        <xdr:cNvSpPr/>
      </xdr:nvSpPr>
      <xdr:spPr>
        <a:xfrm>
          <a:off x="19494500" y="6575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85716</xdr:rowOff>
    </xdr:from>
    <xdr:to>
      <xdr:col>107</xdr:col>
      <xdr:colOff>50800</xdr:colOff>
      <xdr:row>38</xdr:row>
      <xdr:rowOff>111615</xdr:rowOff>
    </xdr:to>
    <xdr:cxnSp macro="">
      <xdr:nvCxnSpPr>
        <xdr:cNvPr id="544" name="直線コネクタ 543">
          <a:extLst>
            <a:ext uri="{FF2B5EF4-FFF2-40B4-BE49-F238E27FC236}">
              <a16:creationId xmlns:a16="http://schemas.microsoft.com/office/drawing/2014/main" id="{E57A99FE-547B-4CC1-9F7F-C77572F2B0D3}"/>
            </a:ext>
          </a:extLst>
        </xdr:cNvPr>
        <xdr:cNvCxnSpPr/>
      </xdr:nvCxnSpPr>
      <xdr:spPr>
        <a:xfrm flipV="1">
          <a:off x="19545300" y="6600816"/>
          <a:ext cx="889000" cy="25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52322</xdr:rowOff>
    </xdr:from>
    <xdr:ext cx="599010" cy="259045"/>
    <xdr:sp macro="" textlink="">
      <xdr:nvSpPr>
        <xdr:cNvPr id="545" name="n_1aveValue【一般廃棄物処理施設】&#10;一人当たり有形固定資産（償却資産）額">
          <a:extLst>
            <a:ext uri="{FF2B5EF4-FFF2-40B4-BE49-F238E27FC236}">
              <a16:creationId xmlns:a16="http://schemas.microsoft.com/office/drawing/2014/main" id="{CDBF7F13-807D-4EA3-80C1-AA55952623E2}"/>
            </a:ext>
          </a:extLst>
        </xdr:cNvPr>
        <xdr:cNvSpPr txBox="1"/>
      </xdr:nvSpPr>
      <xdr:spPr>
        <a:xfrm>
          <a:off x="21011095" y="6567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22442</xdr:rowOff>
    </xdr:from>
    <xdr:ext cx="599010" cy="259045"/>
    <xdr:sp macro="" textlink="">
      <xdr:nvSpPr>
        <xdr:cNvPr id="546" name="n_2aveValue【一般廃棄物処理施設】&#10;一人当たり有形固定資産（償却資産）額">
          <a:extLst>
            <a:ext uri="{FF2B5EF4-FFF2-40B4-BE49-F238E27FC236}">
              <a16:creationId xmlns:a16="http://schemas.microsoft.com/office/drawing/2014/main" id="{F99C990F-3163-47CE-A129-FEF69E82B95A}"/>
            </a:ext>
          </a:extLst>
        </xdr:cNvPr>
        <xdr:cNvSpPr txBox="1"/>
      </xdr:nvSpPr>
      <xdr:spPr>
        <a:xfrm>
          <a:off x="20134795" y="6880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158843</xdr:rowOff>
    </xdr:from>
    <xdr:ext cx="599010" cy="259045"/>
    <xdr:sp macro="" textlink="">
      <xdr:nvSpPr>
        <xdr:cNvPr id="547" name="n_3aveValue【一般廃棄物処理施設】&#10;一人当たり有形固定資産（償却資産）額">
          <a:extLst>
            <a:ext uri="{FF2B5EF4-FFF2-40B4-BE49-F238E27FC236}">
              <a16:creationId xmlns:a16="http://schemas.microsoft.com/office/drawing/2014/main" id="{767318BE-7CBD-4B0C-9C40-358F8B95D697}"/>
            </a:ext>
          </a:extLst>
        </xdr:cNvPr>
        <xdr:cNvSpPr txBox="1"/>
      </xdr:nvSpPr>
      <xdr:spPr>
        <a:xfrm>
          <a:off x="19245795" y="6845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140589</xdr:rowOff>
    </xdr:from>
    <xdr:ext cx="599010" cy="259045"/>
    <xdr:sp macro="" textlink="">
      <xdr:nvSpPr>
        <xdr:cNvPr id="548" name="n_4aveValue【一般廃棄物処理施設】&#10;一人当たり有形固定資産（償却資産）額">
          <a:extLst>
            <a:ext uri="{FF2B5EF4-FFF2-40B4-BE49-F238E27FC236}">
              <a16:creationId xmlns:a16="http://schemas.microsoft.com/office/drawing/2014/main" id="{3B6D4528-CD79-470C-9152-E0974F976B77}"/>
            </a:ext>
          </a:extLst>
        </xdr:cNvPr>
        <xdr:cNvSpPr txBox="1"/>
      </xdr:nvSpPr>
      <xdr:spPr>
        <a:xfrm>
          <a:off x="18356795" y="6655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40</xdr:row>
      <xdr:rowOff>28342</xdr:rowOff>
    </xdr:from>
    <xdr:ext cx="599010" cy="259045"/>
    <xdr:sp macro="" textlink="">
      <xdr:nvSpPr>
        <xdr:cNvPr id="549" name="n_1mainValue【一般廃棄物処理施設】&#10;一人当たり有形固定資産（償却資産）額">
          <a:extLst>
            <a:ext uri="{FF2B5EF4-FFF2-40B4-BE49-F238E27FC236}">
              <a16:creationId xmlns:a16="http://schemas.microsoft.com/office/drawing/2014/main" id="{21C93F0C-9F9E-4BD1-ABEA-4651582AAB50}"/>
            </a:ext>
          </a:extLst>
        </xdr:cNvPr>
        <xdr:cNvSpPr txBox="1"/>
      </xdr:nvSpPr>
      <xdr:spPr>
        <a:xfrm>
          <a:off x="21011095" y="6886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153043</xdr:rowOff>
    </xdr:from>
    <xdr:ext cx="599010" cy="259045"/>
    <xdr:sp macro="" textlink="">
      <xdr:nvSpPr>
        <xdr:cNvPr id="550" name="n_2mainValue【一般廃棄物処理施設】&#10;一人当たり有形固定資産（償却資産）額">
          <a:extLst>
            <a:ext uri="{FF2B5EF4-FFF2-40B4-BE49-F238E27FC236}">
              <a16:creationId xmlns:a16="http://schemas.microsoft.com/office/drawing/2014/main" id="{64BF51DB-DA7E-4DAC-A4AE-C001EBD56BC9}"/>
            </a:ext>
          </a:extLst>
        </xdr:cNvPr>
        <xdr:cNvSpPr txBox="1"/>
      </xdr:nvSpPr>
      <xdr:spPr>
        <a:xfrm>
          <a:off x="20134795" y="6325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7492</xdr:rowOff>
    </xdr:from>
    <xdr:ext cx="599010" cy="259045"/>
    <xdr:sp macro="" textlink="">
      <xdr:nvSpPr>
        <xdr:cNvPr id="551" name="n_3mainValue【一般廃棄物処理施設】&#10;一人当たり有形固定資産（償却資産）額">
          <a:extLst>
            <a:ext uri="{FF2B5EF4-FFF2-40B4-BE49-F238E27FC236}">
              <a16:creationId xmlns:a16="http://schemas.microsoft.com/office/drawing/2014/main" id="{341760B6-4B1E-4D96-BA15-6523C8980E6F}"/>
            </a:ext>
          </a:extLst>
        </xdr:cNvPr>
        <xdr:cNvSpPr txBox="1"/>
      </xdr:nvSpPr>
      <xdr:spPr>
        <a:xfrm>
          <a:off x="19245795" y="6351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2" name="正方形/長方形 551">
          <a:extLst>
            <a:ext uri="{FF2B5EF4-FFF2-40B4-BE49-F238E27FC236}">
              <a16:creationId xmlns:a16="http://schemas.microsoft.com/office/drawing/2014/main" id="{E6364E7C-CC53-43FD-BF80-1968C134D4E7}"/>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3" name="正方形/長方形 552">
          <a:extLst>
            <a:ext uri="{FF2B5EF4-FFF2-40B4-BE49-F238E27FC236}">
              <a16:creationId xmlns:a16="http://schemas.microsoft.com/office/drawing/2014/main" id="{9D606447-1AFC-45F0-89BF-EAF97B933202}"/>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54" name="正方形/長方形 553">
          <a:extLst>
            <a:ext uri="{FF2B5EF4-FFF2-40B4-BE49-F238E27FC236}">
              <a16:creationId xmlns:a16="http://schemas.microsoft.com/office/drawing/2014/main" id="{6B92D711-FD68-4EDC-A0A3-ACD6D696DC73}"/>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55" name="正方形/長方形 554">
          <a:extLst>
            <a:ext uri="{FF2B5EF4-FFF2-40B4-BE49-F238E27FC236}">
              <a16:creationId xmlns:a16="http://schemas.microsoft.com/office/drawing/2014/main" id="{D146D4B6-6028-4688-BD59-61818BADAF53}"/>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56" name="正方形/長方形 555">
          <a:extLst>
            <a:ext uri="{FF2B5EF4-FFF2-40B4-BE49-F238E27FC236}">
              <a16:creationId xmlns:a16="http://schemas.microsoft.com/office/drawing/2014/main" id="{1D4ECA9D-53E3-4626-A780-AF2447B961AC}"/>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57" name="正方形/長方形 556">
          <a:extLst>
            <a:ext uri="{FF2B5EF4-FFF2-40B4-BE49-F238E27FC236}">
              <a16:creationId xmlns:a16="http://schemas.microsoft.com/office/drawing/2014/main" id="{23C7E944-96D3-4A2F-ABBF-7B3751E694EA}"/>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58" name="正方形/長方形 557">
          <a:extLst>
            <a:ext uri="{FF2B5EF4-FFF2-40B4-BE49-F238E27FC236}">
              <a16:creationId xmlns:a16="http://schemas.microsoft.com/office/drawing/2014/main" id="{1C234167-C35D-4487-BAFC-1AAECE385621}"/>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59" name="正方形/長方形 558">
          <a:extLst>
            <a:ext uri="{FF2B5EF4-FFF2-40B4-BE49-F238E27FC236}">
              <a16:creationId xmlns:a16="http://schemas.microsoft.com/office/drawing/2014/main" id="{43790EC8-9C6D-4B40-8B0C-FCDDE5828916}"/>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0" name="テキスト ボックス 559">
          <a:extLst>
            <a:ext uri="{FF2B5EF4-FFF2-40B4-BE49-F238E27FC236}">
              <a16:creationId xmlns:a16="http://schemas.microsoft.com/office/drawing/2014/main" id="{8D99FCB1-2CAB-45E4-BB72-65722CD125B6}"/>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1" name="直線コネクタ 560">
          <a:extLst>
            <a:ext uri="{FF2B5EF4-FFF2-40B4-BE49-F238E27FC236}">
              <a16:creationId xmlns:a16="http://schemas.microsoft.com/office/drawing/2014/main" id="{8167F125-0D11-486D-9016-321C949A2947}"/>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62" name="テキスト ボックス 561">
          <a:extLst>
            <a:ext uri="{FF2B5EF4-FFF2-40B4-BE49-F238E27FC236}">
              <a16:creationId xmlns:a16="http://schemas.microsoft.com/office/drawing/2014/main" id="{27872F0D-E680-424B-9A6C-BF4729A9D48B}"/>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63" name="直線コネクタ 562">
          <a:extLst>
            <a:ext uri="{FF2B5EF4-FFF2-40B4-BE49-F238E27FC236}">
              <a16:creationId xmlns:a16="http://schemas.microsoft.com/office/drawing/2014/main" id="{25CE1F16-1329-4976-8A5E-1B100B22A21A}"/>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64" name="テキスト ボックス 563">
          <a:extLst>
            <a:ext uri="{FF2B5EF4-FFF2-40B4-BE49-F238E27FC236}">
              <a16:creationId xmlns:a16="http://schemas.microsoft.com/office/drawing/2014/main" id="{028524B3-AD67-494D-85B8-E8E268427D5D}"/>
            </a:ext>
          </a:extLst>
        </xdr:cNvPr>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65" name="直線コネクタ 564">
          <a:extLst>
            <a:ext uri="{FF2B5EF4-FFF2-40B4-BE49-F238E27FC236}">
              <a16:creationId xmlns:a16="http://schemas.microsoft.com/office/drawing/2014/main" id="{86EDF6D4-B3D1-4091-9D54-A0B608A74A28}"/>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66" name="テキスト ボックス 565">
          <a:extLst>
            <a:ext uri="{FF2B5EF4-FFF2-40B4-BE49-F238E27FC236}">
              <a16:creationId xmlns:a16="http://schemas.microsoft.com/office/drawing/2014/main" id="{1FF2DD02-DFA7-48A5-8A29-08043781C980}"/>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67" name="直線コネクタ 566">
          <a:extLst>
            <a:ext uri="{FF2B5EF4-FFF2-40B4-BE49-F238E27FC236}">
              <a16:creationId xmlns:a16="http://schemas.microsoft.com/office/drawing/2014/main" id="{67460DF3-34ED-46EE-8A97-052DEC189703}"/>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68" name="テキスト ボックス 567">
          <a:extLst>
            <a:ext uri="{FF2B5EF4-FFF2-40B4-BE49-F238E27FC236}">
              <a16:creationId xmlns:a16="http://schemas.microsoft.com/office/drawing/2014/main" id="{C42F2F1B-35ED-43D4-AD51-E3BA4479853C}"/>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69" name="直線コネクタ 568">
          <a:extLst>
            <a:ext uri="{FF2B5EF4-FFF2-40B4-BE49-F238E27FC236}">
              <a16:creationId xmlns:a16="http://schemas.microsoft.com/office/drawing/2014/main" id="{FAC9D0E1-07BF-4A35-963E-0B14F1D1C14E}"/>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70" name="テキスト ボックス 569">
          <a:extLst>
            <a:ext uri="{FF2B5EF4-FFF2-40B4-BE49-F238E27FC236}">
              <a16:creationId xmlns:a16="http://schemas.microsoft.com/office/drawing/2014/main" id="{544C7781-888D-428E-8466-FF568509B805}"/>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1" name="直線コネクタ 570">
          <a:extLst>
            <a:ext uri="{FF2B5EF4-FFF2-40B4-BE49-F238E27FC236}">
              <a16:creationId xmlns:a16="http://schemas.microsoft.com/office/drawing/2014/main" id="{217D4C13-B516-49AD-9D8F-231720EA60E2}"/>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72" name="テキスト ボックス 571">
          <a:extLst>
            <a:ext uri="{FF2B5EF4-FFF2-40B4-BE49-F238E27FC236}">
              <a16:creationId xmlns:a16="http://schemas.microsoft.com/office/drawing/2014/main" id="{1C6A9699-68FD-45E3-8C9C-A7CCFF72E1C8}"/>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73" name="【保健センター・保健所】&#10;有形固定資産減価償却率グラフ枠">
          <a:extLst>
            <a:ext uri="{FF2B5EF4-FFF2-40B4-BE49-F238E27FC236}">
              <a16:creationId xmlns:a16="http://schemas.microsoft.com/office/drawing/2014/main" id="{C903AB04-42E8-43D5-9763-2BED33C6FB4F}"/>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50292</xdr:rowOff>
    </xdr:from>
    <xdr:to>
      <xdr:col>85</xdr:col>
      <xdr:colOff>126364</xdr:colOff>
      <xdr:row>63</xdr:row>
      <xdr:rowOff>141732</xdr:rowOff>
    </xdr:to>
    <xdr:cxnSp macro="">
      <xdr:nvCxnSpPr>
        <xdr:cNvPr id="574" name="直線コネクタ 573">
          <a:extLst>
            <a:ext uri="{FF2B5EF4-FFF2-40B4-BE49-F238E27FC236}">
              <a16:creationId xmlns:a16="http://schemas.microsoft.com/office/drawing/2014/main" id="{3311B248-8F5C-456B-926A-692DB5A36276}"/>
            </a:ext>
          </a:extLst>
        </xdr:cNvPr>
        <xdr:cNvCxnSpPr/>
      </xdr:nvCxnSpPr>
      <xdr:spPr>
        <a:xfrm flipV="1">
          <a:off x="16318864" y="9480042"/>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145559</xdr:rowOff>
    </xdr:from>
    <xdr:ext cx="405111" cy="259045"/>
    <xdr:sp macro="" textlink="">
      <xdr:nvSpPr>
        <xdr:cNvPr id="575" name="【保健センター・保健所】&#10;有形固定資産減価償却率最小値テキスト">
          <a:extLst>
            <a:ext uri="{FF2B5EF4-FFF2-40B4-BE49-F238E27FC236}">
              <a16:creationId xmlns:a16="http://schemas.microsoft.com/office/drawing/2014/main" id="{3D896391-308B-48A5-9BED-6ABE7BC3F200}"/>
            </a:ext>
          </a:extLst>
        </xdr:cNvPr>
        <xdr:cNvSpPr txBox="1"/>
      </xdr:nvSpPr>
      <xdr:spPr>
        <a:xfrm>
          <a:off x="16357600" y="10946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141732</xdr:rowOff>
    </xdr:from>
    <xdr:to>
      <xdr:col>86</xdr:col>
      <xdr:colOff>25400</xdr:colOff>
      <xdr:row>63</xdr:row>
      <xdr:rowOff>141732</xdr:rowOff>
    </xdr:to>
    <xdr:cxnSp macro="">
      <xdr:nvCxnSpPr>
        <xdr:cNvPr id="576" name="直線コネクタ 575">
          <a:extLst>
            <a:ext uri="{FF2B5EF4-FFF2-40B4-BE49-F238E27FC236}">
              <a16:creationId xmlns:a16="http://schemas.microsoft.com/office/drawing/2014/main" id="{AB9C96F4-4499-45C5-A92E-352AE99AF38B}"/>
            </a:ext>
          </a:extLst>
        </xdr:cNvPr>
        <xdr:cNvCxnSpPr/>
      </xdr:nvCxnSpPr>
      <xdr:spPr>
        <a:xfrm>
          <a:off x="16230600" y="10943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168419</xdr:rowOff>
    </xdr:from>
    <xdr:ext cx="405111" cy="259045"/>
    <xdr:sp macro="" textlink="">
      <xdr:nvSpPr>
        <xdr:cNvPr id="577" name="【保健センター・保健所】&#10;有形固定資産減価償却率最大値テキスト">
          <a:extLst>
            <a:ext uri="{FF2B5EF4-FFF2-40B4-BE49-F238E27FC236}">
              <a16:creationId xmlns:a16="http://schemas.microsoft.com/office/drawing/2014/main" id="{8B4A647A-6F04-43F4-B400-136E65F63BEF}"/>
            </a:ext>
          </a:extLst>
        </xdr:cNvPr>
        <xdr:cNvSpPr txBox="1"/>
      </xdr:nvSpPr>
      <xdr:spPr>
        <a:xfrm>
          <a:off x="16357600" y="9255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50292</xdr:rowOff>
    </xdr:from>
    <xdr:to>
      <xdr:col>86</xdr:col>
      <xdr:colOff>25400</xdr:colOff>
      <xdr:row>55</xdr:row>
      <xdr:rowOff>50292</xdr:rowOff>
    </xdr:to>
    <xdr:cxnSp macro="">
      <xdr:nvCxnSpPr>
        <xdr:cNvPr id="578" name="直線コネクタ 577">
          <a:extLst>
            <a:ext uri="{FF2B5EF4-FFF2-40B4-BE49-F238E27FC236}">
              <a16:creationId xmlns:a16="http://schemas.microsoft.com/office/drawing/2014/main" id="{B384F146-BE6D-439C-BACA-785FB4025433}"/>
            </a:ext>
          </a:extLst>
        </xdr:cNvPr>
        <xdr:cNvCxnSpPr/>
      </xdr:nvCxnSpPr>
      <xdr:spPr>
        <a:xfrm>
          <a:off x="16230600" y="9480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55643</xdr:rowOff>
    </xdr:from>
    <xdr:ext cx="405111" cy="259045"/>
    <xdr:sp macro="" textlink="">
      <xdr:nvSpPr>
        <xdr:cNvPr id="579" name="【保健センター・保健所】&#10;有形固定資産減価償却率平均値テキスト">
          <a:extLst>
            <a:ext uri="{FF2B5EF4-FFF2-40B4-BE49-F238E27FC236}">
              <a16:creationId xmlns:a16="http://schemas.microsoft.com/office/drawing/2014/main" id="{C3ABED2D-B4D3-476D-A856-31CACC567FA8}"/>
            </a:ext>
          </a:extLst>
        </xdr:cNvPr>
        <xdr:cNvSpPr txBox="1"/>
      </xdr:nvSpPr>
      <xdr:spPr>
        <a:xfrm>
          <a:off x="16357600" y="98282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77216</xdr:rowOff>
    </xdr:from>
    <xdr:to>
      <xdr:col>85</xdr:col>
      <xdr:colOff>177800</xdr:colOff>
      <xdr:row>58</xdr:row>
      <xdr:rowOff>7366</xdr:rowOff>
    </xdr:to>
    <xdr:sp macro="" textlink="">
      <xdr:nvSpPr>
        <xdr:cNvPr id="580" name="フローチャート: 判断 579">
          <a:extLst>
            <a:ext uri="{FF2B5EF4-FFF2-40B4-BE49-F238E27FC236}">
              <a16:creationId xmlns:a16="http://schemas.microsoft.com/office/drawing/2014/main" id="{E6901655-7062-40B2-B2DF-916899A1D11D}"/>
            </a:ext>
          </a:extLst>
        </xdr:cNvPr>
        <xdr:cNvSpPr/>
      </xdr:nvSpPr>
      <xdr:spPr>
        <a:xfrm>
          <a:off x="16268700" y="984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57</xdr:row>
      <xdr:rowOff>26924</xdr:rowOff>
    </xdr:from>
    <xdr:to>
      <xdr:col>81</xdr:col>
      <xdr:colOff>101600</xdr:colOff>
      <xdr:row>57</xdr:row>
      <xdr:rowOff>128524</xdr:rowOff>
    </xdr:to>
    <xdr:sp macro="" textlink="">
      <xdr:nvSpPr>
        <xdr:cNvPr id="581" name="フローチャート: 判断 580">
          <a:extLst>
            <a:ext uri="{FF2B5EF4-FFF2-40B4-BE49-F238E27FC236}">
              <a16:creationId xmlns:a16="http://schemas.microsoft.com/office/drawing/2014/main" id="{B6D0D239-1346-4D5B-8588-B23DC6F2EA9E}"/>
            </a:ext>
          </a:extLst>
        </xdr:cNvPr>
        <xdr:cNvSpPr/>
      </xdr:nvSpPr>
      <xdr:spPr>
        <a:xfrm>
          <a:off x="15430500" y="9799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56</xdr:row>
      <xdr:rowOff>170942</xdr:rowOff>
    </xdr:from>
    <xdr:to>
      <xdr:col>76</xdr:col>
      <xdr:colOff>165100</xdr:colOff>
      <xdr:row>57</xdr:row>
      <xdr:rowOff>101092</xdr:rowOff>
    </xdr:to>
    <xdr:sp macro="" textlink="">
      <xdr:nvSpPr>
        <xdr:cNvPr id="582" name="フローチャート: 判断 581">
          <a:extLst>
            <a:ext uri="{FF2B5EF4-FFF2-40B4-BE49-F238E27FC236}">
              <a16:creationId xmlns:a16="http://schemas.microsoft.com/office/drawing/2014/main" id="{EDB9F8D7-EC77-4A29-978B-DB51A7D55AA2}"/>
            </a:ext>
          </a:extLst>
        </xdr:cNvPr>
        <xdr:cNvSpPr/>
      </xdr:nvSpPr>
      <xdr:spPr>
        <a:xfrm>
          <a:off x="14541500" y="977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10922</xdr:rowOff>
    </xdr:from>
    <xdr:to>
      <xdr:col>72</xdr:col>
      <xdr:colOff>38100</xdr:colOff>
      <xdr:row>57</xdr:row>
      <xdr:rowOff>112522</xdr:rowOff>
    </xdr:to>
    <xdr:sp macro="" textlink="">
      <xdr:nvSpPr>
        <xdr:cNvPr id="583" name="フローチャート: 判断 582">
          <a:extLst>
            <a:ext uri="{FF2B5EF4-FFF2-40B4-BE49-F238E27FC236}">
              <a16:creationId xmlns:a16="http://schemas.microsoft.com/office/drawing/2014/main" id="{5BD364D9-2E9C-4D45-B168-14279B45C093}"/>
            </a:ext>
          </a:extLst>
        </xdr:cNvPr>
        <xdr:cNvSpPr/>
      </xdr:nvSpPr>
      <xdr:spPr>
        <a:xfrm>
          <a:off x="13652500" y="978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129794</xdr:rowOff>
    </xdr:from>
    <xdr:to>
      <xdr:col>67</xdr:col>
      <xdr:colOff>101600</xdr:colOff>
      <xdr:row>58</xdr:row>
      <xdr:rowOff>59944</xdr:rowOff>
    </xdr:to>
    <xdr:sp macro="" textlink="">
      <xdr:nvSpPr>
        <xdr:cNvPr id="584" name="フローチャート: 判断 583">
          <a:extLst>
            <a:ext uri="{FF2B5EF4-FFF2-40B4-BE49-F238E27FC236}">
              <a16:creationId xmlns:a16="http://schemas.microsoft.com/office/drawing/2014/main" id="{B710A167-AAD1-4706-AADF-61EA34B1039B}"/>
            </a:ext>
          </a:extLst>
        </xdr:cNvPr>
        <xdr:cNvSpPr/>
      </xdr:nvSpPr>
      <xdr:spPr>
        <a:xfrm>
          <a:off x="12763500" y="990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85" name="テキスト ボックス 584">
          <a:extLst>
            <a:ext uri="{FF2B5EF4-FFF2-40B4-BE49-F238E27FC236}">
              <a16:creationId xmlns:a16="http://schemas.microsoft.com/office/drawing/2014/main" id="{CBCA223D-C3ED-4EC7-BA92-BBEC441402CD}"/>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86" name="テキスト ボックス 585">
          <a:extLst>
            <a:ext uri="{FF2B5EF4-FFF2-40B4-BE49-F238E27FC236}">
              <a16:creationId xmlns:a16="http://schemas.microsoft.com/office/drawing/2014/main" id="{C63019E8-06B1-43E2-B281-99741CE3518E}"/>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87" name="テキスト ボックス 586">
          <a:extLst>
            <a:ext uri="{FF2B5EF4-FFF2-40B4-BE49-F238E27FC236}">
              <a16:creationId xmlns:a16="http://schemas.microsoft.com/office/drawing/2014/main" id="{5B5B2B90-8D2B-436E-B22A-F726D5A87349}"/>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88" name="テキスト ボックス 587">
          <a:extLst>
            <a:ext uri="{FF2B5EF4-FFF2-40B4-BE49-F238E27FC236}">
              <a16:creationId xmlns:a16="http://schemas.microsoft.com/office/drawing/2014/main" id="{5C21E6DB-D0B9-4970-A0E4-2978622380AF}"/>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89" name="テキスト ボックス 588">
          <a:extLst>
            <a:ext uri="{FF2B5EF4-FFF2-40B4-BE49-F238E27FC236}">
              <a16:creationId xmlns:a16="http://schemas.microsoft.com/office/drawing/2014/main" id="{983BC34B-7524-4D88-B31C-AF4A7CD71CCB}"/>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109220</xdr:rowOff>
    </xdr:from>
    <xdr:to>
      <xdr:col>81</xdr:col>
      <xdr:colOff>101600</xdr:colOff>
      <xdr:row>57</xdr:row>
      <xdr:rowOff>39370</xdr:rowOff>
    </xdr:to>
    <xdr:sp macro="" textlink="">
      <xdr:nvSpPr>
        <xdr:cNvPr id="590" name="楕円 589">
          <a:extLst>
            <a:ext uri="{FF2B5EF4-FFF2-40B4-BE49-F238E27FC236}">
              <a16:creationId xmlns:a16="http://schemas.microsoft.com/office/drawing/2014/main" id="{8120E162-197B-4489-BAF1-691DF75BC50F}"/>
            </a:ext>
          </a:extLst>
        </xdr:cNvPr>
        <xdr:cNvSpPr/>
      </xdr:nvSpPr>
      <xdr:spPr>
        <a:xfrm>
          <a:off x="15430500" y="971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56</xdr:row>
      <xdr:rowOff>63500</xdr:rowOff>
    </xdr:from>
    <xdr:to>
      <xdr:col>76</xdr:col>
      <xdr:colOff>165100</xdr:colOff>
      <xdr:row>56</xdr:row>
      <xdr:rowOff>165100</xdr:rowOff>
    </xdr:to>
    <xdr:sp macro="" textlink="">
      <xdr:nvSpPr>
        <xdr:cNvPr id="591" name="楕円 590">
          <a:extLst>
            <a:ext uri="{FF2B5EF4-FFF2-40B4-BE49-F238E27FC236}">
              <a16:creationId xmlns:a16="http://schemas.microsoft.com/office/drawing/2014/main" id="{1199A266-81CF-4AFA-AD3E-0111B09AB165}"/>
            </a:ext>
          </a:extLst>
        </xdr:cNvPr>
        <xdr:cNvSpPr/>
      </xdr:nvSpPr>
      <xdr:spPr>
        <a:xfrm>
          <a:off x="145415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114300</xdr:rowOff>
    </xdr:from>
    <xdr:to>
      <xdr:col>81</xdr:col>
      <xdr:colOff>50800</xdr:colOff>
      <xdr:row>56</xdr:row>
      <xdr:rowOff>160020</xdr:rowOff>
    </xdr:to>
    <xdr:cxnSp macro="">
      <xdr:nvCxnSpPr>
        <xdr:cNvPr id="592" name="直線コネクタ 591">
          <a:extLst>
            <a:ext uri="{FF2B5EF4-FFF2-40B4-BE49-F238E27FC236}">
              <a16:creationId xmlns:a16="http://schemas.microsoft.com/office/drawing/2014/main" id="{358D8D84-2E12-4948-91FB-0508826DC361}"/>
            </a:ext>
          </a:extLst>
        </xdr:cNvPr>
        <xdr:cNvCxnSpPr/>
      </xdr:nvCxnSpPr>
      <xdr:spPr>
        <a:xfrm>
          <a:off x="14592300" y="97155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17780</xdr:rowOff>
    </xdr:from>
    <xdr:to>
      <xdr:col>72</xdr:col>
      <xdr:colOff>38100</xdr:colOff>
      <xdr:row>56</xdr:row>
      <xdr:rowOff>119380</xdr:rowOff>
    </xdr:to>
    <xdr:sp macro="" textlink="">
      <xdr:nvSpPr>
        <xdr:cNvPr id="593" name="楕円 592">
          <a:extLst>
            <a:ext uri="{FF2B5EF4-FFF2-40B4-BE49-F238E27FC236}">
              <a16:creationId xmlns:a16="http://schemas.microsoft.com/office/drawing/2014/main" id="{E6CE971E-7559-49D7-96E8-E8745FA2E3CE}"/>
            </a:ext>
          </a:extLst>
        </xdr:cNvPr>
        <xdr:cNvSpPr/>
      </xdr:nvSpPr>
      <xdr:spPr>
        <a:xfrm>
          <a:off x="13652500" y="961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68580</xdr:rowOff>
    </xdr:from>
    <xdr:to>
      <xdr:col>76</xdr:col>
      <xdr:colOff>114300</xdr:colOff>
      <xdr:row>56</xdr:row>
      <xdr:rowOff>114300</xdr:rowOff>
    </xdr:to>
    <xdr:cxnSp macro="">
      <xdr:nvCxnSpPr>
        <xdr:cNvPr id="594" name="直線コネクタ 593">
          <a:extLst>
            <a:ext uri="{FF2B5EF4-FFF2-40B4-BE49-F238E27FC236}">
              <a16:creationId xmlns:a16="http://schemas.microsoft.com/office/drawing/2014/main" id="{3DBAA66C-6176-437B-9170-60CA99504644}"/>
            </a:ext>
          </a:extLst>
        </xdr:cNvPr>
        <xdr:cNvCxnSpPr/>
      </xdr:nvCxnSpPr>
      <xdr:spPr>
        <a:xfrm>
          <a:off x="13703300" y="96697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119651</xdr:rowOff>
    </xdr:from>
    <xdr:ext cx="405111" cy="259045"/>
    <xdr:sp macro="" textlink="">
      <xdr:nvSpPr>
        <xdr:cNvPr id="595" name="n_1aveValue【保健センター・保健所】&#10;有形固定資産減価償却率">
          <a:extLst>
            <a:ext uri="{FF2B5EF4-FFF2-40B4-BE49-F238E27FC236}">
              <a16:creationId xmlns:a16="http://schemas.microsoft.com/office/drawing/2014/main" id="{E5604961-15ED-4AFE-A8C2-73CF1A502678}"/>
            </a:ext>
          </a:extLst>
        </xdr:cNvPr>
        <xdr:cNvSpPr txBox="1"/>
      </xdr:nvSpPr>
      <xdr:spPr>
        <a:xfrm>
          <a:off x="15266044" y="9892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92219</xdr:rowOff>
    </xdr:from>
    <xdr:ext cx="405111" cy="259045"/>
    <xdr:sp macro="" textlink="">
      <xdr:nvSpPr>
        <xdr:cNvPr id="596" name="n_2aveValue【保健センター・保健所】&#10;有形固定資産減価償却率">
          <a:extLst>
            <a:ext uri="{FF2B5EF4-FFF2-40B4-BE49-F238E27FC236}">
              <a16:creationId xmlns:a16="http://schemas.microsoft.com/office/drawing/2014/main" id="{71A05F71-278E-41BF-95F1-DBD3BD9068D3}"/>
            </a:ext>
          </a:extLst>
        </xdr:cNvPr>
        <xdr:cNvSpPr txBox="1"/>
      </xdr:nvSpPr>
      <xdr:spPr>
        <a:xfrm>
          <a:off x="14389744" y="9864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103649</xdr:rowOff>
    </xdr:from>
    <xdr:ext cx="405111" cy="259045"/>
    <xdr:sp macro="" textlink="">
      <xdr:nvSpPr>
        <xdr:cNvPr id="597" name="n_3aveValue【保健センター・保健所】&#10;有形固定資産減価償却率">
          <a:extLst>
            <a:ext uri="{FF2B5EF4-FFF2-40B4-BE49-F238E27FC236}">
              <a16:creationId xmlns:a16="http://schemas.microsoft.com/office/drawing/2014/main" id="{F2194E1A-ACB1-452B-92A3-37485B33CA88}"/>
            </a:ext>
          </a:extLst>
        </xdr:cNvPr>
        <xdr:cNvSpPr txBox="1"/>
      </xdr:nvSpPr>
      <xdr:spPr>
        <a:xfrm>
          <a:off x="13500744" y="9876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76471</xdr:rowOff>
    </xdr:from>
    <xdr:ext cx="405111" cy="259045"/>
    <xdr:sp macro="" textlink="">
      <xdr:nvSpPr>
        <xdr:cNvPr id="598" name="n_4aveValue【保健センター・保健所】&#10;有形固定資産減価償却率">
          <a:extLst>
            <a:ext uri="{FF2B5EF4-FFF2-40B4-BE49-F238E27FC236}">
              <a16:creationId xmlns:a16="http://schemas.microsoft.com/office/drawing/2014/main" id="{98EB8CA5-DE48-4477-87FE-51FBB64AA42F}"/>
            </a:ext>
          </a:extLst>
        </xdr:cNvPr>
        <xdr:cNvSpPr txBox="1"/>
      </xdr:nvSpPr>
      <xdr:spPr>
        <a:xfrm>
          <a:off x="12611744" y="9677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55897</xdr:rowOff>
    </xdr:from>
    <xdr:ext cx="405111" cy="259045"/>
    <xdr:sp macro="" textlink="">
      <xdr:nvSpPr>
        <xdr:cNvPr id="599" name="n_1mainValue【保健センター・保健所】&#10;有形固定資産減価償却率">
          <a:extLst>
            <a:ext uri="{FF2B5EF4-FFF2-40B4-BE49-F238E27FC236}">
              <a16:creationId xmlns:a16="http://schemas.microsoft.com/office/drawing/2014/main" id="{E37E765C-A4B9-4DA1-B265-CEDFCFFE84AD}"/>
            </a:ext>
          </a:extLst>
        </xdr:cNvPr>
        <xdr:cNvSpPr txBox="1"/>
      </xdr:nvSpPr>
      <xdr:spPr>
        <a:xfrm>
          <a:off x="15266044" y="948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10177</xdr:rowOff>
    </xdr:from>
    <xdr:ext cx="405111" cy="259045"/>
    <xdr:sp macro="" textlink="">
      <xdr:nvSpPr>
        <xdr:cNvPr id="600" name="n_2mainValue【保健センター・保健所】&#10;有形固定資産減価償却率">
          <a:extLst>
            <a:ext uri="{FF2B5EF4-FFF2-40B4-BE49-F238E27FC236}">
              <a16:creationId xmlns:a16="http://schemas.microsoft.com/office/drawing/2014/main" id="{AAEF5D33-CAFF-45B6-ACF9-950D38665383}"/>
            </a:ext>
          </a:extLst>
        </xdr:cNvPr>
        <xdr:cNvSpPr txBox="1"/>
      </xdr:nvSpPr>
      <xdr:spPr>
        <a:xfrm>
          <a:off x="14389744" y="943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135907</xdr:rowOff>
    </xdr:from>
    <xdr:ext cx="405111" cy="259045"/>
    <xdr:sp macro="" textlink="">
      <xdr:nvSpPr>
        <xdr:cNvPr id="601" name="n_3mainValue【保健センター・保健所】&#10;有形固定資産減価償却率">
          <a:extLst>
            <a:ext uri="{FF2B5EF4-FFF2-40B4-BE49-F238E27FC236}">
              <a16:creationId xmlns:a16="http://schemas.microsoft.com/office/drawing/2014/main" id="{16DD91E3-12D6-4327-A4F0-4A4C053E3BCF}"/>
            </a:ext>
          </a:extLst>
        </xdr:cNvPr>
        <xdr:cNvSpPr txBox="1"/>
      </xdr:nvSpPr>
      <xdr:spPr>
        <a:xfrm>
          <a:off x="13500744" y="939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02" name="正方形/長方形 601">
          <a:extLst>
            <a:ext uri="{FF2B5EF4-FFF2-40B4-BE49-F238E27FC236}">
              <a16:creationId xmlns:a16="http://schemas.microsoft.com/office/drawing/2014/main" id="{A32B047E-EA1A-4F1F-B137-69433544B88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03" name="正方形/長方形 602">
          <a:extLst>
            <a:ext uri="{FF2B5EF4-FFF2-40B4-BE49-F238E27FC236}">
              <a16:creationId xmlns:a16="http://schemas.microsoft.com/office/drawing/2014/main" id="{07975828-2708-4520-AA3E-9952CE85532B}"/>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04" name="正方形/長方形 603">
          <a:extLst>
            <a:ext uri="{FF2B5EF4-FFF2-40B4-BE49-F238E27FC236}">
              <a16:creationId xmlns:a16="http://schemas.microsoft.com/office/drawing/2014/main" id="{D5D3EB12-BB13-47DE-8936-73125B314DF9}"/>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05" name="正方形/長方形 604">
          <a:extLst>
            <a:ext uri="{FF2B5EF4-FFF2-40B4-BE49-F238E27FC236}">
              <a16:creationId xmlns:a16="http://schemas.microsoft.com/office/drawing/2014/main" id="{0F92B7F0-98A9-4436-97D8-CBDAA1669DAE}"/>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06" name="正方形/長方形 605">
          <a:extLst>
            <a:ext uri="{FF2B5EF4-FFF2-40B4-BE49-F238E27FC236}">
              <a16:creationId xmlns:a16="http://schemas.microsoft.com/office/drawing/2014/main" id="{6DCD77EA-8051-4F08-A96C-95899231C297}"/>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07" name="正方形/長方形 606">
          <a:extLst>
            <a:ext uri="{FF2B5EF4-FFF2-40B4-BE49-F238E27FC236}">
              <a16:creationId xmlns:a16="http://schemas.microsoft.com/office/drawing/2014/main" id="{1BEA5AC8-0C77-4D72-9B39-1E93127E0FBD}"/>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08" name="正方形/長方形 607">
          <a:extLst>
            <a:ext uri="{FF2B5EF4-FFF2-40B4-BE49-F238E27FC236}">
              <a16:creationId xmlns:a16="http://schemas.microsoft.com/office/drawing/2014/main" id="{D0936F1A-555B-4E4E-B980-EC2DDA9D974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09" name="正方形/長方形 608">
          <a:extLst>
            <a:ext uri="{FF2B5EF4-FFF2-40B4-BE49-F238E27FC236}">
              <a16:creationId xmlns:a16="http://schemas.microsoft.com/office/drawing/2014/main" id="{A2FFC99D-A269-4860-823B-CD3BBE911A32}"/>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10" name="テキスト ボックス 609">
          <a:extLst>
            <a:ext uri="{FF2B5EF4-FFF2-40B4-BE49-F238E27FC236}">
              <a16:creationId xmlns:a16="http://schemas.microsoft.com/office/drawing/2014/main" id="{BE200F48-2C7B-43E0-BB4B-5EFBA182F3CD}"/>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11" name="直線コネクタ 610">
          <a:extLst>
            <a:ext uri="{FF2B5EF4-FFF2-40B4-BE49-F238E27FC236}">
              <a16:creationId xmlns:a16="http://schemas.microsoft.com/office/drawing/2014/main" id="{BB14A884-A287-436B-A209-22914DE29B7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12" name="直線コネクタ 611">
          <a:extLst>
            <a:ext uri="{FF2B5EF4-FFF2-40B4-BE49-F238E27FC236}">
              <a16:creationId xmlns:a16="http://schemas.microsoft.com/office/drawing/2014/main" id="{7C79AD0E-39E1-4421-B4AB-E69FCBDCBC3E}"/>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13" name="テキスト ボックス 612">
          <a:extLst>
            <a:ext uri="{FF2B5EF4-FFF2-40B4-BE49-F238E27FC236}">
              <a16:creationId xmlns:a16="http://schemas.microsoft.com/office/drawing/2014/main" id="{5F37BFBB-83A7-4BF8-B2EE-9E1BC335CBC5}"/>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14" name="直線コネクタ 613">
          <a:extLst>
            <a:ext uri="{FF2B5EF4-FFF2-40B4-BE49-F238E27FC236}">
              <a16:creationId xmlns:a16="http://schemas.microsoft.com/office/drawing/2014/main" id="{F53B7D7A-3B17-4105-9808-5285C20F3614}"/>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15" name="テキスト ボックス 614">
          <a:extLst>
            <a:ext uri="{FF2B5EF4-FFF2-40B4-BE49-F238E27FC236}">
              <a16:creationId xmlns:a16="http://schemas.microsoft.com/office/drawing/2014/main" id="{7C6052BC-9DD0-4732-B4F7-213DB2334251}"/>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16" name="直線コネクタ 615">
          <a:extLst>
            <a:ext uri="{FF2B5EF4-FFF2-40B4-BE49-F238E27FC236}">
              <a16:creationId xmlns:a16="http://schemas.microsoft.com/office/drawing/2014/main" id="{465A59FD-1CA3-431C-A9CD-CB3189BB7421}"/>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17" name="テキスト ボックス 616">
          <a:extLst>
            <a:ext uri="{FF2B5EF4-FFF2-40B4-BE49-F238E27FC236}">
              <a16:creationId xmlns:a16="http://schemas.microsoft.com/office/drawing/2014/main" id="{CD030B81-507B-4574-87DE-B4D2678E62D5}"/>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18" name="直線コネクタ 617">
          <a:extLst>
            <a:ext uri="{FF2B5EF4-FFF2-40B4-BE49-F238E27FC236}">
              <a16:creationId xmlns:a16="http://schemas.microsoft.com/office/drawing/2014/main" id="{872853A6-C2A7-48DF-9300-24E3347CF374}"/>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19" name="テキスト ボックス 618">
          <a:extLst>
            <a:ext uri="{FF2B5EF4-FFF2-40B4-BE49-F238E27FC236}">
              <a16:creationId xmlns:a16="http://schemas.microsoft.com/office/drawing/2014/main" id="{0BC827C6-7A2C-4313-B087-1EA634BCE6BF}"/>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20" name="直線コネクタ 619">
          <a:extLst>
            <a:ext uri="{FF2B5EF4-FFF2-40B4-BE49-F238E27FC236}">
              <a16:creationId xmlns:a16="http://schemas.microsoft.com/office/drawing/2014/main" id="{33990441-DDD1-4DD6-82BC-86FB833E14EC}"/>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21" name="テキスト ボックス 620">
          <a:extLst>
            <a:ext uri="{FF2B5EF4-FFF2-40B4-BE49-F238E27FC236}">
              <a16:creationId xmlns:a16="http://schemas.microsoft.com/office/drawing/2014/main" id="{445237D6-D018-4DF0-8622-889087B78F95}"/>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22" name="直線コネクタ 621">
          <a:extLst>
            <a:ext uri="{FF2B5EF4-FFF2-40B4-BE49-F238E27FC236}">
              <a16:creationId xmlns:a16="http://schemas.microsoft.com/office/drawing/2014/main" id="{6B7B880E-F3E2-4BAE-98E7-A6B5456A1DB5}"/>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23" name="テキスト ボックス 622">
          <a:extLst>
            <a:ext uri="{FF2B5EF4-FFF2-40B4-BE49-F238E27FC236}">
              <a16:creationId xmlns:a16="http://schemas.microsoft.com/office/drawing/2014/main" id="{03D4AD91-DEDA-4FD6-AFAB-BCAA6A81AED4}"/>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24" name="【保健センター・保健所】&#10;一人当たり面積グラフ枠">
          <a:extLst>
            <a:ext uri="{FF2B5EF4-FFF2-40B4-BE49-F238E27FC236}">
              <a16:creationId xmlns:a16="http://schemas.microsoft.com/office/drawing/2014/main" id="{FEFD6F73-23B1-4A41-B646-8680EC0371E1}"/>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38100</xdr:rowOff>
    </xdr:from>
    <xdr:to>
      <xdr:col>116</xdr:col>
      <xdr:colOff>62864</xdr:colOff>
      <xdr:row>64</xdr:row>
      <xdr:rowOff>3810</xdr:rowOff>
    </xdr:to>
    <xdr:cxnSp macro="">
      <xdr:nvCxnSpPr>
        <xdr:cNvPr id="625" name="直線コネクタ 624">
          <a:extLst>
            <a:ext uri="{FF2B5EF4-FFF2-40B4-BE49-F238E27FC236}">
              <a16:creationId xmlns:a16="http://schemas.microsoft.com/office/drawing/2014/main" id="{A097BB07-A129-49D4-803E-EED10E4C58E5}"/>
            </a:ext>
          </a:extLst>
        </xdr:cNvPr>
        <xdr:cNvCxnSpPr/>
      </xdr:nvCxnSpPr>
      <xdr:spPr>
        <a:xfrm flipV="1">
          <a:off x="22160864" y="963930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7637</xdr:rowOff>
    </xdr:from>
    <xdr:ext cx="469744" cy="259045"/>
    <xdr:sp macro="" textlink="">
      <xdr:nvSpPr>
        <xdr:cNvPr id="626" name="【保健センター・保健所】&#10;一人当たり面積最小値テキスト">
          <a:extLst>
            <a:ext uri="{FF2B5EF4-FFF2-40B4-BE49-F238E27FC236}">
              <a16:creationId xmlns:a16="http://schemas.microsoft.com/office/drawing/2014/main" id="{D177ED67-C313-443D-A1A8-16ABC00DD9AA}"/>
            </a:ext>
          </a:extLst>
        </xdr:cNvPr>
        <xdr:cNvSpPr txBox="1"/>
      </xdr:nvSpPr>
      <xdr:spPr>
        <a:xfrm>
          <a:off x="22199600" y="1098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xdr:rowOff>
    </xdr:from>
    <xdr:to>
      <xdr:col>116</xdr:col>
      <xdr:colOff>152400</xdr:colOff>
      <xdr:row>64</xdr:row>
      <xdr:rowOff>3810</xdr:rowOff>
    </xdr:to>
    <xdr:cxnSp macro="">
      <xdr:nvCxnSpPr>
        <xdr:cNvPr id="627" name="直線コネクタ 626">
          <a:extLst>
            <a:ext uri="{FF2B5EF4-FFF2-40B4-BE49-F238E27FC236}">
              <a16:creationId xmlns:a16="http://schemas.microsoft.com/office/drawing/2014/main" id="{0DFE623B-8531-4CE6-A30A-20114832DAF0}"/>
            </a:ext>
          </a:extLst>
        </xdr:cNvPr>
        <xdr:cNvCxnSpPr/>
      </xdr:nvCxnSpPr>
      <xdr:spPr>
        <a:xfrm>
          <a:off x="22072600" y="10976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156227</xdr:rowOff>
    </xdr:from>
    <xdr:ext cx="469744" cy="259045"/>
    <xdr:sp macro="" textlink="">
      <xdr:nvSpPr>
        <xdr:cNvPr id="628" name="【保健センター・保健所】&#10;一人当たり面積最大値テキスト">
          <a:extLst>
            <a:ext uri="{FF2B5EF4-FFF2-40B4-BE49-F238E27FC236}">
              <a16:creationId xmlns:a16="http://schemas.microsoft.com/office/drawing/2014/main" id="{780FF456-0AC4-45DC-9156-0E214E06185C}"/>
            </a:ext>
          </a:extLst>
        </xdr:cNvPr>
        <xdr:cNvSpPr txBox="1"/>
      </xdr:nvSpPr>
      <xdr:spPr>
        <a:xfrm>
          <a:off x="22199600" y="941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38100</xdr:rowOff>
    </xdr:from>
    <xdr:to>
      <xdr:col>116</xdr:col>
      <xdr:colOff>152400</xdr:colOff>
      <xdr:row>56</xdr:row>
      <xdr:rowOff>38100</xdr:rowOff>
    </xdr:to>
    <xdr:cxnSp macro="">
      <xdr:nvCxnSpPr>
        <xdr:cNvPr id="629" name="直線コネクタ 628">
          <a:extLst>
            <a:ext uri="{FF2B5EF4-FFF2-40B4-BE49-F238E27FC236}">
              <a16:creationId xmlns:a16="http://schemas.microsoft.com/office/drawing/2014/main" id="{D11922E9-7807-433B-8959-82B23CF37DBE}"/>
            </a:ext>
          </a:extLst>
        </xdr:cNvPr>
        <xdr:cNvCxnSpPr/>
      </xdr:nvCxnSpPr>
      <xdr:spPr>
        <a:xfrm>
          <a:off x="22072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22877</xdr:rowOff>
    </xdr:from>
    <xdr:ext cx="469744" cy="259045"/>
    <xdr:sp macro="" textlink="">
      <xdr:nvSpPr>
        <xdr:cNvPr id="630" name="【保健センター・保健所】&#10;一人当たり面積平均値テキスト">
          <a:extLst>
            <a:ext uri="{FF2B5EF4-FFF2-40B4-BE49-F238E27FC236}">
              <a16:creationId xmlns:a16="http://schemas.microsoft.com/office/drawing/2014/main" id="{2D86D423-1F45-4017-85B8-C32FE0BB9959}"/>
            </a:ext>
          </a:extLst>
        </xdr:cNvPr>
        <xdr:cNvSpPr txBox="1"/>
      </xdr:nvSpPr>
      <xdr:spPr>
        <a:xfrm>
          <a:off x="22199600" y="10481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44450</xdr:rowOff>
    </xdr:from>
    <xdr:to>
      <xdr:col>116</xdr:col>
      <xdr:colOff>114300</xdr:colOff>
      <xdr:row>61</xdr:row>
      <xdr:rowOff>146050</xdr:rowOff>
    </xdr:to>
    <xdr:sp macro="" textlink="">
      <xdr:nvSpPr>
        <xdr:cNvPr id="631" name="フローチャート: 判断 630">
          <a:extLst>
            <a:ext uri="{FF2B5EF4-FFF2-40B4-BE49-F238E27FC236}">
              <a16:creationId xmlns:a16="http://schemas.microsoft.com/office/drawing/2014/main" id="{2931BE42-2E00-4F8C-A13A-97150C46276C}"/>
            </a:ext>
          </a:extLst>
        </xdr:cNvPr>
        <xdr:cNvSpPr/>
      </xdr:nvSpPr>
      <xdr:spPr>
        <a:xfrm>
          <a:off x="221107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44450</xdr:rowOff>
    </xdr:from>
    <xdr:to>
      <xdr:col>112</xdr:col>
      <xdr:colOff>38100</xdr:colOff>
      <xdr:row>61</xdr:row>
      <xdr:rowOff>146050</xdr:rowOff>
    </xdr:to>
    <xdr:sp macro="" textlink="">
      <xdr:nvSpPr>
        <xdr:cNvPr id="632" name="フローチャート: 判断 631">
          <a:extLst>
            <a:ext uri="{FF2B5EF4-FFF2-40B4-BE49-F238E27FC236}">
              <a16:creationId xmlns:a16="http://schemas.microsoft.com/office/drawing/2014/main" id="{E6ADDBED-FADE-4767-B664-CADC25C43074}"/>
            </a:ext>
          </a:extLst>
        </xdr:cNvPr>
        <xdr:cNvSpPr/>
      </xdr:nvSpPr>
      <xdr:spPr>
        <a:xfrm>
          <a:off x="212725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36830</xdr:rowOff>
    </xdr:from>
    <xdr:to>
      <xdr:col>107</xdr:col>
      <xdr:colOff>101600</xdr:colOff>
      <xdr:row>61</xdr:row>
      <xdr:rowOff>138430</xdr:rowOff>
    </xdr:to>
    <xdr:sp macro="" textlink="">
      <xdr:nvSpPr>
        <xdr:cNvPr id="633" name="フローチャート: 判断 632">
          <a:extLst>
            <a:ext uri="{FF2B5EF4-FFF2-40B4-BE49-F238E27FC236}">
              <a16:creationId xmlns:a16="http://schemas.microsoft.com/office/drawing/2014/main" id="{4BD815E7-4ADB-4D68-8E87-BD6840A7F95E}"/>
            </a:ext>
          </a:extLst>
        </xdr:cNvPr>
        <xdr:cNvSpPr/>
      </xdr:nvSpPr>
      <xdr:spPr>
        <a:xfrm>
          <a:off x="20383500" y="1049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48260</xdr:rowOff>
    </xdr:from>
    <xdr:to>
      <xdr:col>102</xdr:col>
      <xdr:colOff>165100</xdr:colOff>
      <xdr:row>61</xdr:row>
      <xdr:rowOff>149860</xdr:rowOff>
    </xdr:to>
    <xdr:sp macro="" textlink="">
      <xdr:nvSpPr>
        <xdr:cNvPr id="634" name="フローチャート: 判断 633">
          <a:extLst>
            <a:ext uri="{FF2B5EF4-FFF2-40B4-BE49-F238E27FC236}">
              <a16:creationId xmlns:a16="http://schemas.microsoft.com/office/drawing/2014/main" id="{64278FC9-B347-4CFE-B41C-4425166290E8}"/>
            </a:ext>
          </a:extLst>
        </xdr:cNvPr>
        <xdr:cNvSpPr/>
      </xdr:nvSpPr>
      <xdr:spPr>
        <a:xfrm>
          <a:off x="19494500" y="1050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29210</xdr:rowOff>
    </xdr:from>
    <xdr:to>
      <xdr:col>98</xdr:col>
      <xdr:colOff>38100</xdr:colOff>
      <xdr:row>62</xdr:row>
      <xdr:rowOff>130810</xdr:rowOff>
    </xdr:to>
    <xdr:sp macro="" textlink="">
      <xdr:nvSpPr>
        <xdr:cNvPr id="635" name="フローチャート: 判断 634">
          <a:extLst>
            <a:ext uri="{FF2B5EF4-FFF2-40B4-BE49-F238E27FC236}">
              <a16:creationId xmlns:a16="http://schemas.microsoft.com/office/drawing/2014/main" id="{F546D6DB-D452-4E09-A958-C537E9DAA554}"/>
            </a:ext>
          </a:extLst>
        </xdr:cNvPr>
        <xdr:cNvSpPr/>
      </xdr:nvSpPr>
      <xdr:spPr>
        <a:xfrm>
          <a:off x="18605500" y="1065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36" name="テキスト ボックス 635">
          <a:extLst>
            <a:ext uri="{FF2B5EF4-FFF2-40B4-BE49-F238E27FC236}">
              <a16:creationId xmlns:a16="http://schemas.microsoft.com/office/drawing/2014/main" id="{DF4D9281-65A8-4445-A20A-1DC57A6FEA91}"/>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37" name="テキスト ボックス 636">
          <a:extLst>
            <a:ext uri="{FF2B5EF4-FFF2-40B4-BE49-F238E27FC236}">
              <a16:creationId xmlns:a16="http://schemas.microsoft.com/office/drawing/2014/main" id="{A1C12EED-B070-412D-83B5-49F7179BC776}"/>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38" name="テキスト ボックス 637">
          <a:extLst>
            <a:ext uri="{FF2B5EF4-FFF2-40B4-BE49-F238E27FC236}">
              <a16:creationId xmlns:a16="http://schemas.microsoft.com/office/drawing/2014/main" id="{7FA3345C-0AE5-4839-BEAF-D355E50EFE29}"/>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39" name="テキスト ボックス 638">
          <a:extLst>
            <a:ext uri="{FF2B5EF4-FFF2-40B4-BE49-F238E27FC236}">
              <a16:creationId xmlns:a16="http://schemas.microsoft.com/office/drawing/2014/main" id="{BB7F11AB-2FCF-426B-8750-F5913929B02C}"/>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E927C94E-090F-420D-BA99-AA23D6B6EF1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166370</xdr:rowOff>
    </xdr:from>
    <xdr:to>
      <xdr:col>112</xdr:col>
      <xdr:colOff>38100</xdr:colOff>
      <xdr:row>63</xdr:row>
      <xdr:rowOff>96520</xdr:rowOff>
    </xdr:to>
    <xdr:sp macro="" textlink="">
      <xdr:nvSpPr>
        <xdr:cNvPr id="641" name="楕円 640">
          <a:extLst>
            <a:ext uri="{FF2B5EF4-FFF2-40B4-BE49-F238E27FC236}">
              <a16:creationId xmlns:a16="http://schemas.microsoft.com/office/drawing/2014/main" id="{FEA54B3B-CB8A-47D6-9409-E01B48CF54A1}"/>
            </a:ext>
          </a:extLst>
        </xdr:cNvPr>
        <xdr:cNvSpPr/>
      </xdr:nvSpPr>
      <xdr:spPr>
        <a:xfrm>
          <a:off x="21272500" y="1079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170180</xdr:rowOff>
    </xdr:from>
    <xdr:to>
      <xdr:col>107</xdr:col>
      <xdr:colOff>101600</xdr:colOff>
      <xdr:row>63</xdr:row>
      <xdr:rowOff>100330</xdr:rowOff>
    </xdr:to>
    <xdr:sp macro="" textlink="">
      <xdr:nvSpPr>
        <xdr:cNvPr id="642" name="楕円 641">
          <a:extLst>
            <a:ext uri="{FF2B5EF4-FFF2-40B4-BE49-F238E27FC236}">
              <a16:creationId xmlns:a16="http://schemas.microsoft.com/office/drawing/2014/main" id="{8DB9AF9B-C382-4808-A910-45A4406AC6F6}"/>
            </a:ext>
          </a:extLst>
        </xdr:cNvPr>
        <xdr:cNvSpPr/>
      </xdr:nvSpPr>
      <xdr:spPr>
        <a:xfrm>
          <a:off x="20383500" y="1080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45720</xdr:rowOff>
    </xdr:from>
    <xdr:to>
      <xdr:col>111</xdr:col>
      <xdr:colOff>177800</xdr:colOff>
      <xdr:row>63</xdr:row>
      <xdr:rowOff>49530</xdr:rowOff>
    </xdr:to>
    <xdr:cxnSp macro="">
      <xdr:nvCxnSpPr>
        <xdr:cNvPr id="643" name="直線コネクタ 642">
          <a:extLst>
            <a:ext uri="{FF2B5EF4-FFF2-40B4-BE49-F238E27FC236}">
              <a16:creationId xmlns:a16="http://schemas.microsoft.com/office/drawing/2014/main" id="{3D452808-7832-4D19-864F-159E32A063BD}"/>
            </a:ext>
          </a:extLst>
        </xdr:cNvPr>
        <xdr:cNvCxnSpPr/>
      </xdr:nvCxnSpPr>
      <xdr:spPr>
        <a:xfrm flipV="1">
          <a:off x="20434300" y="108470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170180</xdr:rowOff>
    </xdr:from>
    <xdr:to>
      <xdr:col>102</xdr:col>
      <xdr:colOff>165100</xdr:colOff>
      <xdr:row>63</xdr:row>
      <xdr:rowOff>100330</xdr:rowOff>
    </xdr:to>
    <xdr:sp macro="" textlink="">
      <xdr:nvSpPr>
        <xdr:cNvPr id="644" name="楕円 643">
          <a:extLst>
            <a:ext uri="{FF2B5EF4-FFF2-40B4-BE49-F238E27FC236}">
              <a16:creationId xmlns:a16="http://schemas.microsoft.com/office/drawing/2014/main" id="{67AB88D4-340F-4EC3-A0A5-30D8942F94B8}"/>
            </a:ext>
          </a:extLst>
        </xdr:cNvPr>
        <xdr:cNvSpPr/>
      </xdr:nvSpPr>
      <xdr:spPr>
        <a:xfrm>
          <a:off x="19494500" y="1080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49530</xdr:rowOff>
    </xdr:from>
    <xdr:to>
      <xdr:col>107</xdr:col>
      <xdr:colOff>50800</xdr:colOff>
      <xdr:row>63</xdr:row>
      <xdr:rowOff>49530</xdr:rowOff>
    </xdr:to>
    <xdr:cxnSp macro="">
      <xdr:nvCxnSpPr>
        <xdr:cNvPr id="645" name="直線コネクタ 644">
          <a:extLst>
            <a:ext uri="{FF2B5EF4-FFF2-40B4-BE49-F238E27FC236}">
              <a16:creationId xmlns:a16="http://schemas.microsoft.com/office/drawing/2014/main" id="{135D5157-05FF-4604-856D-08C2AFC573A9}"/>
            </a:ext>
          </a:extLst>
        </xdr:cNvPr>
        <xdr:cNvCxnSpPr/>
      </xdr:nvCxnSpPr>
      <xdr:spPr>
        <a:xfrm>
          <a:off x="19545300" y="108508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162577</xdr:rowOff>
    </xdr:from>
    <xdr:ext cx="469744" cy="259045"/>
    <xdr:sp macro="" textlink="">
      <xdr:nvSpPr>
        <xdr:cNvPr id="646" name="n_1aveValue【保健センター・保健所】&#10;一人当たり面積">
          <a:extLst>
            <a:ext uri="{FF2B5EF4-FFF2-40B4-BE49-F238E27FC236}">
              <a16:creationId xmlns:a16="http://schemas.microsoft.com/office/drawing/2014/main" id="{FD5DF41D-199D-432A-BA76-E1E90A17BD95}"/>
            </a:ext>
          </a:extLst>
        </xdr:cNvPr>
        <xdr:cNvSpPr txBox="1"/>
      </xdr:nvSpPr>
      <xdr:spPr>
        <a:xfrm>
          <a:off x="21075727" y="1027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154957</xdr:rowOff>
    </xdr:from>
    <xdr:ext cx="469744" cy="259045"/>
    <xdr:sp macro="" textlink="">
      <xdr:nvSpPr>
        <xdr:cNvPr id="647" name="n_2aveValue【保健センター・保健所】&#10;一人当たり面積">
          <a:extLst>
            <a:ext uri="{FF2B5EF4-FFF2-40B4-BE49-F238E27FC236}">
              <a16:creationId xmlns:a16="http://schemas.microsoft.com/office/drawing/2014/main" id="{D1A5B060-2C50-472C-8F5B-AA27944EAE62}"/>
            </a:ext>
          </a:extLst>
        </xdr:cNvPr>
        <xdr:cNvSpPr txBox="1"/>
      </xdr:nvSpPr>
      <xdr:spPr>
        <a:xfrm>
          <a:off x="20199427" y="1027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166387</xdr:rowOff>
    </xdr:from>
    <xdr:ext cx="469744" cy="259045"/>
    <xdr:sp macro="" textlink="">
      <xdr:nvSpPr>
        <xdr:cNvPr id="648" name="n_3aveValue【保健センター・保健所】&#10;一人当たり面積">
          <a:extLst>
            <a:ext uri="{FF2B5EF4-FFF2-40B4-BE49-F238E27FC236}">
              <a16:creationId xmlns:a16="http://schemas.microsoft.com/office/drawing/2014/main" id="{753F79F8-0872-4E26-B040-BD6AF5EB5C03}"/>
            </a:ext>
          </a:extLst>
        </xdr:cNvPr>
        <xdr:cNvSpPr txBox="1"/>
      </xdr:nvSpPr>
      <xdr:spPr>
        <a:xfrm>
          <a:off x="19310427" y="1028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147337</xdr:rowOff>
    </xdr:from>
    <xdr:ext cx="469744" cy="259045"/>
    <xdr:sp macro="" textlink="">
      <xdr:nvSpPr>
        <xdr:cNvPr id="649" name="n_4aveValue【保健センター・保健所】&#10;一人当たり面積">
          <a:extLst>
            <a:ext uri="{FF2B5EF4-FFF2-40B4-BE49-F238E27FC236}">
              <a16:creationId xmlns:a16="http://schemas.microsoft.com/office/drawing/2014/main" id="{B5EFD9A5-A794-47D9-858E-338F163D307E}"/>
            </a:ext>
          </a:extLst>
        </xdr:cNvPr>
        <xdr:cNvSpPr txBox="1"/>
      </xdr:nvSpPr>
      <xdr:spPr>
        <a:xfrm>
          <a:off x="18421427" y="10434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87647</xdr:rowOff>
    </xdr:from>
    <xdr:ext cx="469744" cy="259045"/>
    <xdr:sp macro="" textlink="">
      <xdr:nvSpPr>
        <xdr:cNvPr id="650" name="n_1mainValue【保健センター・保健所】&#10;一人当たり面積">
          <a:extLst>
            <a:ext uri="{FF2B5EF4-FFF2-40B4-BE49-F238E27FC236}">
              <a16:creationId xmlns:a16="http://schemas.microsoft.com/office/drawing/2014/main" id="{62C928C1-4D2F-4D05-8F2C-BF55F1A441C0}"/>
            </a:ext>
          </a:extLst>
        </xdr:cNvPr>
        <xdr:cNvSpPr txBox="1"/>
      </xdr:nvSpPr>
      <xdr:spPr>
        <a:xfrm>
          <a:off x="21075727" y="1088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91457</xdr:rowOff>
    </xdr:from>
    <xdr:ext cx="469744" cy="259045"/>
    <xdr:sp macro="" textlink="">
      <xdr:nvSpPr>
        <xdr:cNvPr id="651" name="n_2mainValue【保健センター・保健所】&#10;一人当たり面積">
          <a:extLst>
            <a:ext uri="{FF2B5EF4-FFF2-40B4-BE49-F238E27FC236}">
              <a16:creationId xmlns:a16="http://schemas.microsoft.com/office/drawing/2014/main" id="{B5CD947D-5030-4B2F-A676-F7BD6A04C215}"/>
            </a:ext>
          </a:extLst>
        </xdr:cNvPr>
        <xdr:cNvSpPr txBox="1"/>
      </xdr:nvSpPr>
      <xdr:spPr>
        <a:xfrm>
          <a:off x="20199427" y="1089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91457</xdr:rowOff>
    </xdr:from>
    <xdr:ext cx="469744" cy="259045"/>
    <xdr:sp macro="" textlink="">
      <xdr:nvSpPr>
        <xdr:cNvPr id="652" name="n_3mainValue【保健センター・保健所】&#10;一人当たり面積">
          <a:extLst>
            <a:ext uri="{FF2B5EF4-FFF2-40B4-BE49-F238E27FC236}">
              <a16:creationId xmlns:a16="http://schemas.microsoft.com/office/drawing/2014/main" id="{8CFFE867-6EAC-49C9-B272-4E39A00F25EE}"/>
            </a:ext>
          </a:extLst>
        </xdr:cNvPr>
        <xdr:cNvSpPr txBox="1"/>
      </xdr:nvSpPr>
      <xdr:spPr>
        <a:xfrm>
          <a:off x="19310427" y="1089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53" name="正方形/長方形 652">
          <a:extLst>
            <a:ext uri="{FF2B5EF4-FFF2-40B4-BE49-F238E27FC236}">
              <a16:creationId xmlns:a16="http://schemas.microsoft.com/office/drawing/2014/main" id="{F0410C3A-AC68-44F8-A8CD-91D6703C491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54" name="正方形/長方形 653">
          <a:extLst>
            <a:ext uri="{FF2B5EF4-FFF2-40B4-BE49-F238E27FC236}">
              <a16:creationId xmlns:a16="http://schemas.microsoft.com/office/drawing/2014/main" id="{721270BF-BD4A-4969-B84F-CA98A30403F7}"/>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55" name="正方形/長方形 654">
          <a:extLst>
            <a:ext uri="{FF2B5EF4-FFF2-40B4-BE49-F238E27FC236}">
              <a16:creationId xmlns:a16="http://schemas.microsoft.com/office/drawing/2014/main" id="{1831DBCA-B7FB-47FD-B10F-13950F786667}"/>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56" name="正方形/長方形 655">
          <a:extLst>
            <a:ext uri="{FF2B5EF4-FFF2-40B4-BE49-F238E27FC236}">
              <a16:creationId xmlns:a16="http://schemas.microsoft.com/office/drawing/2014/main" id="{BE8E1389-DAF8-4765-BC11-00AA5E194E5B}"/>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57" name="正方形/長方形 656">
          <a:extLst>
            <a:ext uri="{FF2B5EF4-FFF2-40B4-BE49-F238E27FC236}">
              <a16:creationId xmlns:a16="http://schemas.microsoft.com/office/drawing/2014/main" id="{EA8E4F94-E479-495D-8D02-5D701E13C8D4}"/>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58" name="正方形/長方形 657">
          <a:extLst>
            <a:ext uri="{FF2B5EF4-FFF2-40B4-BE49-F238E27FC236}">
              <a16:creationId xmlns:a16="http://schemas.microsoft.com/office/drawing/2014/main" id="{83C87D68-7C95-455C-9CE7-C6C5F9E871B3}"/>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59" name="正方形/長方形 658">
          <a:extLst>
            <a:ext uri="{FF2B5EF4-FFF2-40B4-BE49-F238E27FC236}">
              <a16:creationId xmlns:a16="http://schemas.microsoft.com/office/drawing/2014/main" id="{48294421-81D5-4ADB-BA62-DBFDE9F8AF19}"/>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60" name="正方形/長方形 659">
          <a:extLst>
            <a:ext uri="{FF2B5EF4-FFF2-40B4-BE49-F238E27FC236}">
              <a16:creationId xmlns:a16="http://schemas.microsoft.com/office/drawing/2014/main" id="{D2D3E8E7-1840-4D70-ABC2-4C15E10DF7FE}"/>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61" name="テキスト ボックス 660">
          <a:extLst>
            <a:ext uri="{FF2B5EF4-FFF2-40B4-BE49-F238E27FC236}">
              <a16:creationId xmlns:a16="http://schemas.microsoft.com/office/drawing/2014/main" id="{6A0F3272-A715-4D18-B963-B23FB1E74CA2}"/>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62" name="直線コネクタ 661">
          <a:extLst>
            <a:ext uri="{FF2B5EF4-FFF2-40B4-BE49-F238E27FC236}">
              <a16:creationId xmlns:a16="http://schemas.microsoft.com/office/drawing/2014/main" id="{38BF91DD-BB12-4FF7-A27B-E489BC101FE8}"/>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63" name="テキスト ボックス 662">
          <a:extLst>
            <a:ext uri="{FF2B5EF4-FFF2-40B4-BE49-F238E27FC236}">
              <a16:creationId xmlns:a16="http://schemas.microsoft.com/office/drawing/2014/main" id="{BB42A92F-0455-4A45-9A1A-7930491C6AEB}"/>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64" name="直線コネクタ 663">
          <a:extLst>
            <a:ext uri="{FF2B5EF4-FFF2-40B4-BE49-F238E27FC236}">
              <a16:creationId xmlns:a16="http://schemas.microsoft.com/office/drawing/2014/main" id="{6C724C56-A74F-4A1D-AF62-AD1219039FF8}"/>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65" name="テキスト ボックス 664">
          <a:extLst>
            <a:ext uri="{FF2B5EF4-FFF2-40B4-BE49-F238E27FC236}">
              <a16:creationId xmlns:a16="http://schemas.microsoft.com/office/drawing/2014/main" id="{0EF1FF66-DF6E-40E0-A136-5D300FA87FB5}"/>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66" name="直線コネクタ 665">
          <a:extLst>
            <a:ext uri="{FF2B5EF4-FFF2-40B4-BE49-F238E27FC236}">
              <a16:creationId xmlns:a16="http://schemas.microsoft.com/office/drawing/2014/main" id="{EF9B58A7-16FE-4ACB-BC5A-0FB9BCF5096E}"/>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67" name="テキスト ボックス 666">
          <a:extLst>
            <a:ext uri="{FF2B5EF4-FFF2-40B4-BE49-F238E27FC236}">
              <a16:creationId xmlns:a16="http://schemas.microsoft.com/office/drawing/2014/main" id="{20457D88-E8D4-4F94-A158-02BA06EEA981}"/>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68" name="直線コネクタ 667">
          <a:extLst>
            <a:ext uri="{FF2B5EF4-FFF2-40B4-BE49-F238E27FC236}">
              <a16:creationId xmlns:a16="http://schemas.microsoft.com/office/drawing/2014/main" id="{78260A11-ABBE-4474-8B1A-B5E0A44949B1}"/>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69" name="テキスト ボックス 668">
          <a:extLst>
            <a:ext uri="{FF2B5EF4-FFF2-40B4-BE49-F238E27FC236}">
              <a16:creationId xmlns:a16="http://schemas.microsoft.com/office/drawing/2014/main" id="{C9390B3F-5068-4C8D-908D-65BFE65930DF}"/>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70" name="直線コネクタ 669">
          <a:extLst>
            <a:ext uri="{FF2B5EF4-FFF2-40B4-BE49-F238E27FC236}">
              <a16:creationId xmlns:a16="http://schemas.microsoft.com/office/drawing/2014/main" id="{876F5ADA-DD3E-4984-9BD4-E7458697F4E1}"/>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71" name="テキスト ボックス 670">
          <a:extLst>
            <a:ext uri="{FF2B5EF4-FFF2-40B4-BE49-F238E27FC236}">
              <a16:creationId xmlns:a16="http://schemas.microsoft.com/office/drawing/2014/main" id="{9128E353-7E7A-40AA-A14D-2536AA149E2D}"/>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72" name="直線コネクタ 671">
          <a:extLst>
            <a:ext uri="{FF2B5EF4-FFF2-40B4-BE49-F238E27FC236}">
              <a16:creationId xmlns:a16="http://schemas.microsoft.com/office/drawing/2014/main" id="{A8D81C42-FC21-49B8-89F6-6E33A366B955}"/>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73" name="テキスト ボックス 672">
          <a:extLst>
            <a:ext uri="{FF2B5EF4-FFF2-40B4-BE49-F238E27FC236}">
              <a16:creationId xmlns:a16="http://schemas.microsoft.com/office/drawing/2014/main" id="{D21F2BA4-2E25-469B-8E11-E8B47D3D3918}"/>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74" name="直線コネクタ 673">
          <a:extLst>
            <a:ext uri="{FF2B5EF4-FFF2-40B4-BE49-F238E27FC236}">
              <a16:creationId xmlns:a16="http://schemas.microsoft.com/office/drawing/2014/main" id="{7476BC6C-C9E4-4A01-96A5-ED83C3065A9D}"/>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75" name="テキスト ボックス 674">
          <a:extLst>
            <a:ext uri="{FF2B5EF4-FFF2-40B4-BE49-F238E27FC236}">
              <a16:creationId xmlns:a16="http://schemas.microsoft.com/office/drawing/2014/main" id="{62494CAD-7353-4EFC-A53B-0D960FEE8669}"/>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76" name="【消防施設】&#10;有形固定資産減価償却率グラフ枠">
          <a:extLst>
            <a:ext uri="{FF2B5EF4-FFF2-40B4-BE49-F238E27FC236}">
              <a16:creationId xmlns:a16="http://schemas.microsoft.com/office/drawing/2014/main" id="{35BCF458-5C73-48FB-938B-75E309AD22D4}"/>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78105</xdr:rowOff>
    </xdr:from>
    <xdr:to>
      <xdr:col>85</xdr:col>
      <xdr:colOff>126364</xdr:colOff>
      <xdr:row>85</xdr:row>
      <xdr:rowOff>131445</xdr:rowOff>
    </xdr:to>
    <xdr:cxnSp macro="">
      <xdr:nvCxnSpPr>
        <xdr:cNvPr id="677" name="直線コネクタ 676">
          <a:extLst>
            <a:ext uri="{FF2B5EF4-FFF2-40B4-BE49-F238E27FC236}">
              <a16:creationId xmlns:a16="http://schemas.microsoft.com/office/drawing/2014/main" id="{E2A057B2-263B-4FB5-8903-EC55AB7E22EF}"/>
            </a:ext>
          </a:extLst>
        </xdr:cNvPr>
        <xdr:cNvCxnSpPr/>
      </xdr:nvCxnSpPr>
      <xdr:spPr>
        <a:xfrm flipV="1">
          <a:off x="16318864" y="13279755"/>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135272</xdr:rowOff>
    </xdr:from>
    <xdr:ext cx="405111" cy="259045"/>
    <xdr:sp macro="" textlink="">
      <xdr:nvSpPr>
        <xdr:cNvPr id="678" name="【消防施設】&#10;有形固定資産減価償却率最小値テキスト">
          <a:extLst>
            <a:ext uri="{FF2B5EF4-FFF2-40B4-BE49-F238E27FC236}">
              <a16:creationId xmlns:a16="http://schemas.microsoft.com/office/drawing/2014/main" id="{23F94AF9-90F0-4E28-85CA-710F111EF9CE}"/>
            </a:ext>
          </a:extLst>
        </xdr:cNvPr>
        <xdr:cNvSpPr txBox="1"/>
      </xdr:nvSpPr>
      <xdr:spPr>
        <a:xfrm>
          <a:off x="16357600" y="14708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131445</xdr:rowOff>
    </xdr:from>
    <xdr:to>
      <xdr:col>86</xdr:col>
      <xdr:colOff>25400</xdr:colOff>
      <xdr:row>85</xdr:row>
      <xdr:rowOff>131445</xdr:rowOff>
    </xdr:to>
    <xdr:cxnSp macro="">
      <xdr:nvCxnSpPr>
        <xdr:cNvPr id="679" name="直線コネクタ 678">
          <a:extLst>
            <a:ext uri="{FF2B5EF4-FFF2-40B4-BE49-F238E27FC236}">
              <a16:creationId xmlns:a16="http://schemas.microsoft.com/office/drawing/2014/main" id="{18F71402-BA95-4F08-BB9B-F0B9BA4DD30C}"/>
            </a:ext>
          </a:extLst>
        </xdr:cNvPr>
        <xdr:cNvCxnSpPr/>
      </xdr:nvCxnSpPr>
      <xdr:spPr>
        <a:xfrm>
          <a:off x="16230600" y="14704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24782</xdr:rowOff>
    </xdr:from>
    <xdr:ext cx="405111" cy="259045"/>
    <xdr:sp macro="" textlink="">
      <xdr:nvSpPr>
        <xdr:cNvPr id="680" name="【消防施設】&#10;有形固定資産減価償却率最大値テキスト">
          <a:extLst>
            <a:ext uri="{FF2B5EF4-FFF2-40B4-BE49-F238E27FC236}">
              <a16:creationId xmlns:a16="http://schemas.microsoft.com/office/drawing/2014/main" id="{6A8379DD-F986-429F-82BF-42FFBACF2F21}"/>
            </a:ext>
          </a:extLst>
        </xdr:cNvPr>
        <xdr:cNvSpPr txBox="1"/>
      </xdr:nvSpPr>
      <xdr:spPr>
        <a:xfrm>
          <a:off x="16357600" y="13054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78105</xdr:rowOff>
    </xdr:from>
    <xdr:to>
      <xdr:col>86</xdr:col>
      <xdr:colOff>25400</xdr:colOff>
      <xdr:row>77</xdr:row>
      <xdr:rowOff>78105</xdr:rowOff>
    </xdr:to>
    <xdr:cxnSp macro="">
      <xdr:nvCxnSpPr>
        <xdr:cNvPr id="681" name="直線コネクタ 680">
          <a:extLst>
            <a:ext uri="{FF2B5EF4-FFF2-40B4-BE49-F238E27FC236}">
              <a16:creationId xmlns:a16="http://schemas.microsoft.com/office/drawing/2014/main" id="{6D2E30F0-4B6B-44EB-9E45-6F8E7556FF5D}"/>
            </a:ext>
          </a:extLst>
        </xdr:cNvPr>
        <xdr:cNvCxnSpPr/>
      </xdr:nvCxnSpPr>
      <xdr:spPr>
        <a:xfrm>
          <a:off x="16230600" y="13279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140988</xdr:rowOff>
    </xdr:from>
    <xdr:ext cx="405111" cy="259045"/>
    <xdr:sp macro="" textlink="">
      <xdr:nvSpPr>
        <xdr:cNvPr id="682" name="【消防施設】&#10;有形固定資産減価償却率平均値テキスト">
          <a:extLst>
            <a:ext uri="{FF2B5EF4-FFF2-40B4-BE49-F238E27FC236}">
              <a16:creationId xmlns:a16="http://schemas.microsoft.com/office/drawing/2014/main" id="{3BA88DA4-53D4-4B73-BAAD-C8FF6E1C2B76}"/>
            </a:ext>
          </a:extLst>
        </xdr:cNvPr>
        <xdr:cNvSpPr txBox="1"/>
      </xdr:nvSpPr>
      <xdr:spPr>
        <a:xfrm>
          <a:off x="16357600" y="140284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162561</xdr:rowOff>
    </xdr:from>
    <xdr:to>
      <xdr:col>85</xdr:col>
      <xdr:colOff>177800</xdr:colOff>
      <xdr:row>82</xdr:row>
      <xdr:rowOff>92711</xdr:rowOff>
    </xdr:to>
    <xdr:sp macro="" textlink="">
      <xdr:nvSpPr>
        <xdr:cNvPr id="683" name="フローチャート: 判断 682">
          <a:extLst>
            <a:ext uri="{FF2B5EF4-FFF2-40B4-BE49-F238E27FC236}">
              <a16:creationId xmlns:a16="http://schemas.microsoft.com/office/drawing/2014/main" id="{1F3FCFF1-1CBE-4088-9688-A25464906941}"/>
            </a:ext>
          </a:extLst>
        </xdr:cNvPr>
        <xdr:cNvSpPr/>
      </xdr:nvSpPr>
      <xdr:spPr>
        <a:xfrm>
          <a:off x="16268700" y="14050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46355</xdr:rowOff>
    </xdr:from>
    <xdr:to>
      <xdr:col>81</xdr:col>
      <xdr:colOff>101600</xdr:colOff>
      <xdr:row>81</xdr:row>
      <xdr:rowOff>147955</xdr:rowOff>
    </xdr:to>
    <xdr:sp macro="" textlink="">
      <xdr:nvSpPr>
        <xdr:cNvPr id="684" name="フローチャート: 判断 683">
          <a:extLst>
            <a:ext uri="{FF2B5EF4-FFF2-40B4-BE49-F238E27FC236}">
              <a16:creationId xmlns:a16="http://schemas.microsoft.com/office/drawing/2014/main" id="{E6AE107B-1584-4A8D-A555-E36A255D0382}"/>
            </a:ext>
          </a:extLst>
        </xdr:cNvPr>
        <xdr:cNvSpPr/>
      </xdr:nvSpPr>
      <xdr:spPr>
        <a:xfrm>
          <a:off x="154305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44450</xdr:rowOff>
    </xdr:from>
    <xdr:to>
      <xdr:col>76</xdr:col>
      <xdr:colOff>165100</xdr:colOff>
      <xdr:row>81</xdr:row>
      <xdr:rowOff>146050</xdr:rowOff>
    </xdr:to>
    <xdr:sp macro="" textlink="">
      <xdr:nvSpPr>
        <xdr:cNvPr id="685" name="フローチャート: 判断 684">
          <a:extLst>
            <a:ext uri="{FF2B5EF4-FFF2-40B4-BE49-F238E27FC236}">
              <a16:creationId xmlns:a16="http://schemas.microsoft.com/office/drawing/2014/main" id="{67D5DF80-9E28-4064-9EE1-BBE1D4CCC5AD}"/>
            </a:ext>
          </a:extLst>
        </xdr:cNvPr>
        <xdr:cNvSpPr/>
      </xdr:nvSpPr>
      <xdr:spPr>
        <a:xfrm>
          <a:off x="14541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99695</xdr:rowOff>
    </xdr:from>
    <xdr:to>
      <xdr:col>72</xdr:col>
      <xdr:colOff>38100</xdr:colOff>
      <xdr:row>82</xdr:row>
      <xdr:rowOff>29845</xdr:rowOff>
    </xdr:to>
    <xdr:sp macro="" textlink="">
      <xdr:nvSpPr>
        <xdr:cNvPr id="686" name="フローチャート: 判断 685">
          <a:extLst>
            <a:ext uri="{FF2B5EF4-FFF2-40B4-BE49-F238E27FC236}">
              <a16:creationId xmlns:a16="http://schemas.microsoft.com/office/drawing/2014/main" id="{3BCDBAC6-13BA-4E90-8FC3-D31227D31BF2}"/>
            </a:ext>
          </a:extLst>
        </xdr:cNvPr>
        <xdr:cNvSpPr/>
      </xdr:nvSpPr>
      <xdr:spPr>
        <a:xfrm>
          <a:off x="13652500" y="1398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2539</xdr:rowOff>
    </xdr:from>
    <xdr:to>
      <xdr:col>67</xdr:col>
      <xdr:colOff>101600</xdr:colOff>
      <xdr:row>82</xdr:row>
      <xdr:rowOff>104139</xdr:rowOff>
    </xdr:to>
    <xdr:sp macro="" textlink="">
      <xdr:nvSpPr>
        <xdr:cNvPr id="687" name="フローチャート: 判断 686">
          <a:extLst>
            <a:ext uri="{FF2B5EF4-FFF2-40B4-BE49-F238E27FC236}">
              <a16:creationId xmlns:a16="http://schemas.microsoft.com/office/drawing/2014/main" id="{2A276F6F-F92D-4E0E-B656-D81161CCE31B}"/>
            </a:ext>
          </a:extLst>
        </xdr:cNvPr>
        <xdr:cNvSpPr/>
      </xdr:nvSpPr>
      <xdr:spPr>
        <a:xfrm>
          <a:off x="12763500" y="14061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88" name="テキスト ボックス 687">
          <a:extLst>
            <a:ext uri="{FF2B5EF4-FFF2-40B4-BE49-F238E27FC236}">
              <a16:creationId xmlns:a16="http://schemas.microsoft.com/office/drawing/2014/main" id="{AF03BE6E-F356-4036-9D64-5BBF9F5237AF}"/>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89" name="テキスト ボックス 688">
          <a:extLst>
            <a:ext uri="{FF2B5EF4-FFF2-40B4-BE49-F238E27FC236}">
              <a16:creationId xmlns:a16="http://schemas.microsoft.com/office/drawing/2014/main" id="{D4324A7F-97B6-43D5-BB00-5D2FE2C288E6}"/>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90" name="テキスト ボックス 689">
          <a:extLst>
            <a:ext uri="{FF2B5EF4-FFF2-40B4-BE49-F238E27FC236}">
              <a16:creationId xmlns:a16="http://schemas.microsoft.com/office/drawing/2014/main" id="{B966F63C-E041-43A8-9EDD-997911097A85}"/>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91" name="テキスト ボックス 690">
          <a:extLst>
            <a:ext uri="{FF2B5EF4-FFF2-40B4-BE49-F238E27FC236}">
              <a16:creationId xmlns:a16="http://schemas.microsoft.com/office/drawing/2014/main" id="{3B90BB2D-900B-4F57-9A29-D42B0D131184}"/>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92" name="テキスト ボックス 691">
          <a:extLst>
            <a:ext uri="{FF2B5EF4-FFF2-40B4-BE49-F238E27FC236}">
              <a16:creationId xmlns:a16="http://schemas.microsoft.com/office/drawing/2014/main" id="{A341AB27-0813-4A3C-A2FE-0135A70C7F67}"/>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86361</xdr:rowOff>
    </xdr:from>
    <xdr:to>
      <xdr:col>81</xdr:col>
      <xdr:colOff>101600</xdr:colOff>
      <xdr:row>78</xdr:row>
      <xdr:rowOff>16511</xdr:rowOff>
    </xdr:to>
    <xdr:sp macro="" textlink="">
      <xdr:nvSpPr>
        <xdr:cNvPr id="693" name="楕円 692">
          <a:extLst>
            <a:ext uri="{FF2B5EF4-FFF2-40B4-BE49-F238E27FC236}">
              <a16:creationId xmlns:a16="http://schemas.microsoft.com/office/drawing/2014/main" id="{34871C21-0C50-4077-908F-F73DFDA7C1C1}"/>
            </a:ext>
          </a:extLst>
        </xdr:cNvPr>
        <xdr:cNvSpPr/>
      </xdr:nvSpPr>
      <xdr:spPr>
        <a:xfrm>
          <a:off x="15430500" y="13288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77</xdr:row>
      <xdr:rowOff>38736</xdr:rowOff>
    </xdr:from>
    <xdr:to>
      <xdr:col>76</xdr:col>
      <xdr:colOff>165100</xdr:colOff>
      <xdr:row>77</xdr:row>
      <xdr:rowOff>140336</xdr:rowOff>
    </xdr:to>
    <xdr:sp macro="" textlink="">
      <xdr:nvSpPr>
        <xdr:cNvPr id="694" name="楕円 693">
          <a:extLst>
            <a:ext uri="{FF2B5EF4-FFF2-40B4-BE49-F238E27FC236}">
              <a16:creationId xmlns:a16="http://schemas.microsoft.com/office/drawing/2014/main" id="{509F0F7D-BE09-474D-B566-4A69EC5FDFDB}"/>
            </a:ext>
          </a:extLst>
        </xdr:cNvPr>
        <xdr:cNvSpPr/>
      </xdr:nvSpPr>
      <xdr:spPr>
        <a:xfrm>
          <a:off x="14541500" y="13240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89536</xdr:rowOff>
    </xdr:from>
    <xdr:to>
      <xdr:col>81</xdr:col>
      <xdr:colOff>50800</xdr:colOff>
      <xdr:row>77</xdr:row>
      <xdr:rowOff>137161</xdr:rowOff>
    </xdr:to>
    <xdr:cxnSp macro="">
      <xdr:nvCxnSpPr>
        <xdr:cNvPr id="695" name="直線コネクタ 694">
          <a:extLst>
            <a:ext uri="{FF2B5EF4-FFF2-40B4-BE49-F238E27FC236}">
              <a16:creationId xmlns:a16="http://schemas.microsoft.com/office/drawing/2014/main" id="{FBE04363-FA30-463D-9179-1BFFCA29CEC6}"/>
            </a:ext>
          </a:extLst>
        </xdr:cNvPr>
        <xdr:cNvCxnSpPr/>
      </xdr:nvCxnSpPr>
      <xdr:spPr>
        <a:xfrm>
          <a:off x="14592300" y="13291186"/>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40639</xdr:rowOff>
    </xdr:from>
    <xdr:to>
      <xdr:col>72</xdr:col>
      <xdr:colOff>38100</xdr:colOff>
      <xdr:row>77</xdr:row>
      <xdr:rowOff>142239</xdr:rowOff>
    </xdr:to>
    <xdr:sp macro="" textlink="">
      <xdr:nvSpPr>
        <xdr:cNvPr id="696" name="楕円 695">
          <a:extLst>
            <a:ext uri="{FF2B5EF4-FFF2-40B4-BE49-F238E27FC236}">
              <a16:creationId xmlns:a16="http://schemas.microsoft.com/office/drawing/2014/main" id="{03382911-3FC9-4D3D-A765-87868A3DDF62}"/>
            </a:ext>
          </a:extLst>
        </xdr:cNvPr>
        <xdr:cNvSpPr/>
      </xdr:nvSpPr>
      <xdr:spPr>
        <a:xfrm>
          <a:off x="13652500" y="13242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77</xdr:row>
      <xdr:rowOff>89536</xdr:rowOff>
    </xdr:from>
    <xdr:to>
      <xdr:col>76</xdr:col>
      <xdr:colOff>114300</xdr:colOff>
      <xdr:row>77</xdr:row>
      <xdr:rowOff>91439</xdr:rowOff>
    </xdr:to>
    <xdr:cxnSp macro="">
      <xdr:nvCxnSpPr>
        <xdr:cNvPr id="697" name="直線コネクタ 696">
          <a:extLst>
            <a:ext uri="{FF2B5EF4-FFF2-40B4-BE49-F238E27FC236}">
              <a16:creationId xmlns:a16="http://schemas.microsoft.com/office/drawing/2014/main" id="{559781F8-7563-40F6-B361-8B9FB0FDAFE9}"/>
            </a:ext>
          </a:extLst>
        </xdr:cNvPr>
        <xdr:cNvCxnSpPr/>
      </xdr:nvCxnSpPr>
      <xdr:spPr>
        <a:xfrm flipV="1">
          <a:off x="13703300" y="13291186"/>
          <a:ext cx="8890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139082</xdr:rowOff>
    </xdr:from>
    <xdr:ext cx="405111" cy="259045"/>
    <xdr:sp macro="" textlink="">
      <xdr:nvSpPr>
        <xdr:cNvPr id="698" name="n_1aveValue【消防施設】&#10;有形固定資産減価償却率">
          <a:extLst>
            <a:ext uri="{FF2B5EF4-FFF2-40B4-BE49-F238E27FC236}">
              <a16:creationId xmlns:a16="http://schemas.microsoft.com/office/drawing/2014/main" id="{80931CB8-805E-4CF7-8442-6F394998D397}"/>
            </a:ext>
          </a:extLst>
        </xdr:cNvPr>
        <xdr:cNvSpPr txBox="1"/>
      </xdr:nvSpPr>
      <xdr:spPr>
        <a:xfrm>
          <a:off x="15266044" y="1402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137177</xdr:rowOff>
    </xdr:from>
    <xdr:ext cx="405111" cy="259045"/>
    <xdr:sp macro="" textlink="">
      <xdr:nvSpPr>
        <xdr:cNvPr id="699" name="n_2aveValue【消防施設】&#10;有形固定資産減価償却率">
          <a:extLst>
            <a:ext uri="{FF2B5EF4-FFF2-40B4-BE49-F238E27FC236}">
              <a16:creationId xmlns:a16="http://schemas.microsoft.com/office/drawing/2014/main" id="{0238D64D-5608-4460-8E95-D212EB9599FC}"/>
            </a:ext>
          </a:extLst>
        </xdr:cNvPr>
        <xdr:cNvSpPr txBox="1"/>
      </xdr:nvSpPr>
      <xdr:spPr>
        <a:xfrm>
          <a:off x="14389744" y="1402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20972</xdr:rowOff>
    </xdr:from>
    <xdr:ext cx="405111" cy="259045"/>
    <xdr:sp macro="" textlink="">
      <xdr:nvSpPr>
        <xdr:cNvPr id="700" name="n_3aveValue【消防施設】&#10;有形固定資産減価償却率">
          <a:extLst>
            <a:ext uri="{FF2B5EF4-FFF2-40B4-BE49-F238E27FC236}">
              <a16:creationId xmlns:a16="http://schemas.microsoft.com/office/drawing/2014/main" id="{99B5E077-AEB1-400D-B6D7-60EE77274A30}"/>
            </a:ext>
          </a:extLst>
        </xdr:cNvPr>
        <xdr:cNvSpPr txBox="1"/>
      </xdr:nvSpPr>
      <xdr:spPr>
        <a:xfrm>
          <a:off x="13500744" y="1407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120666</xdr:rowOff>
    </xdr:from>
    <xdr:ext cx="405111" cy="259045"/>
    <xdr:sp macro="" textlink="">
      <xdr:nvSpPr>
        <xdr:cNvPr id="701" name="n_4aveValue【消防施設】&#10;有形固定資産減価償却率">
          <a:extLst>
            <a:ext uri="{FF2B5EF4-FFF2-40B4-BE49-F238E27FC236}">
              <a16:creationId xmlns:a16="http://schemas.microsoft.com/office/drawing/2014/main" id="{84CBC9D6-7573-42B4-B4DE-E9536FB462B3}"/>
            </a:ext>
          </a:extLst>
        </xdr:cNvPr>
        <xdr:cNvSpPr txBox="1"/>
      </xdr:nvSpPr>
      <xdr:spPr>
        <a:xfrm>
          <a:off x="12611744" y="13836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76</xdr:row>
      <xdr:rowOff>33038</xdr:rowOff>
    </xdr:from>
    <xdr:ext cx="405111" cy="259045"/>
    <xdr:sp macro="" textlink="">
      <xdr:nvSpPr>
        <xdr:cNvPr id="702" name="n_1mainValue【消防施設】&#10;有形固定資産減価償却率">
          <a:extLst>
            <a:ext uri="{FF2B5EF4-FFF2-40B4-BE49-F238E27FC236}">
              <a16:creationId xmlns:a16="http://schemas.microsoft.com/office/drawing/2014/main" id="{83A1D314-1B6E-471A-AD1F-F5D840ED4640}"/>
            </a:ext>
          </a:extLst>
        </xdr:cNvPr>
        <xdr:cNvSpPr txBox="1"/>
      </xdr:nvSpPr>
      <xdr:spPr>
        <a:xfrm>
          <a:off x="15266044" y="1306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75</xdr:row>
      <xdr:rowOff>156863</xdr:rowOff>
    </xdr:from>
    <xdr:ext cx="405111" cy="259045"/>
    <xdr:sp macro="" textlink="">
      <xdr:nvSpPr>
        <xdr:cNvPr id="703" name="n_2mainValue【消防施設】&#10;有形固定資産減価償却率">
          <a:extLst>
            <a:ext uri="{FF2B5EF4-FFF2-40B4-BE49-F238E27FC236}">
              <a16:creationId xmlns:a16="http://schemas.microsoft.com/office/drawing/2014/main" id="{48530A5E-BA05-4A06-AD4B-613F3F6CB568}"/>
            </a:ext>
          </a:extLst>
        </xdr:cNvPr>
        <xdr:cNvSpPr txBox="1"/>
      </xdr:nvSpPr>
      <xdr:spPr>
        <a:xfrm>
          <a:off x="14389744" y="13015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75</xdr:row>
      <xdr:rowOff>158766</xdr:rowOff>
    </xdr:from>
    <xdr:ext cx="405111" cy="259045"/>
    <xdr:sp macro="" textlink="">
      <xdr:nvSpPr>
        <xdr:cNvPr id="704" name="n_3mainValue【消防施設】&#10;有形固定資産減価償却率">
          <a:extLst>
            <a:ext uri="{FF2B5EF4-FFF2-40B4-BE49-F238E27FC236}">
              <a16:creationId xmlns:a16="http://schemas.microsoft.com/office/drawing/2014/main" id="{002DB11A-8530-487A-82B5-783CDC469DBC}"/>
            </a:ext>
          </a:extLst>
        </xdr:cNvPr>
        <xdr:cNvSpPr txBox="1"/>
      </xdr:nvSpPr>
      <xdr:spPr>
        <a:xfrm>
          <a:off x="13500744" y="1301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05" name="正方形/長方形 704">
          <a:extLst>
            <a:ext uri="{FF2B5EF4-FFF2-40B4-BE49-F238E27FC236}">
              <a16:creationId xmlns:a16="http://schemas.microsoft.com/office/drawing/2014/main" id="{3ECE9006-A816-4876-931A-0D594B90A855}"/>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06" name="正方形/長方形 705">
          <a:extLst>
            <a:ext uri="{FF2B5EF4-FFF2-40B4-BE49-F238E27FC236}">
              <a16:creationId xmlns:a16="http://schemas.microsoft.com/office/drawing/2014/main" id="{AB97A9A6-1814-4FE0-98DA-FC4F21E92BFC}"/>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07" name="正方形/長方形 706">
          <a:extLst>
            <a:ext uri="{FF2B5EF4-FFF2-40B4-BE49-F238E27FC236}">
              <a16:creationId xmlns:a16="http://schemas.microsoft.com/office/drawing/2014/main" id="{45BFB9C0-F689-4FFB-B13C-22076E70B5E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08" name="正方形/長方形 707">
          <a:extLst>
            <a:ext uri="{FF2B5EF4-FFF2-40B4-BE49-F238E27FC236}">
              <a16:creationId xmlns:a16="http://schemas.microsoft.com/office/drawing/2014/main" id="{3A03A636-358B-4F9C-9E88-CF0179C5B8EC}"/>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09" name="正方形/長方形 708">
          <a:extLst>
            <a:ext uri="{FF2B5EF4-FFF2-40B4-BE49-F238E27FC236}">
              <a16:creationId xmlns:a16="http://schemas.microsoft.com/office/drawing/2014/main" id="{921A1AA8-DC51-4105-80A8-D325F777D85A}"/>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10" name="正方形/長方形 709">
          <a:extLst>
            <a:ext uri="{FF2B5EF4-FFF2-40B4-BE49-F238E27FC236}">
              <a16:creationId xmlns:a16="http://schemas.microsoft.com/office/drawing/2014/main" id="{76303F05-3ED9-41A8-A53B-3D037A9E9DDF}"/>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11" name="正方形/長方形 710">
          <a:extLst>
            <a:ext uri="{FF2B5EF4-FFF2-40B4-BE49-F238E27FC236}">
              <a16:creationId xmlns:a16="http://schemas.microsoft.com/office/drawing/2014/main" id="{B0DA0E6E-4CC7-40FE-A4B9-93044B555681}"/>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12" name="正方形/長方形 711">
          <a:extLst>
            <a:ext uri="{FF2B5EF4-FFF2-40B4-BE49-F238E27FC236}">
              <a16:creationId xmlns:a16="http://schemas.microsoft.com/office/drawing/2014/main" id="{76B9AFFF-AE22-4CE8-B2DD-1F44E161DD5F}"/>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13" name="テキスト ボックス 712">
          <a:extLst>
            <a:ext uri="{FF2B5EF4-FFF2-40B4-BE49-F238E27FC236}">
              <a16:creationId xmlns:a16="http://schemas.microsoft.com/office/drawing/2014/main" id="{52E48E04-17D1-4C81-BC71-E7D950414716}"/>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14" name="直線コネクタ 713">
          <a:extLst>
            <a:ext uri="{FF2B5EF4-FFF2-40B4-BE49-F238E27FC236}">
              <a16:creationId xmlns:a16="http://schemas.microsoft.com/office/drawing/2014/main" id="{D8C3928B-7A2A-4144-9EAD-068BA29D28B8}"/>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15" name="直線コネクタ 714">
          <a:extLst>
            <a:ext uri="{FF2B5EF4-FFF2-40B4-BE49-F238E27FC236}">
              <a16:creationId xmlns:a16="http://schemas.microsoft.com/office/drawing/2014/main" id="{5B4F17C7-4E7B-4F36-A185-08C2B6824E04}"/>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16" name="テキスト ボックス 715">
          <a:extLst>
            <a:ext uri="{FF2B5EF4-FFF2-40B4-BE49-F238E27FC236}">
              <a16:creationId xmlns:a16="http://schemas.microsoft.com/office/drawing/2014/main" id="{96E09192-5185-4DC8-B10E-E248C9FAF365}"/>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17" name="直線コネクタ 716">
          <a:extLst>
            <a:ext uri="{FF2B5EF4-FFF2-40B4-BE49-F238E27FC236}">
              <a16:creationId xmlns:a16="http://schemas.microsoft.com/office/drawing/2014/main" id="{728102F1-B8B5-4607-BD6D-EA1CA8A7DEF6}"/>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18" name="テキスト ボックス 717">
          <a:extLst>
            <a:ext uri="{FF2B5EF4-FFF2-40B4-BE49-F238E27FC236}">
              <a16:creationId xmlns:a16="http://schemas.microsoft.com/office/drawing/2014/main" id="{F260663B-FCCB-4376-9252-300476B017BA}"/>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19" name="直線コネクタ 718">
          <a:extLst>
            <a:ext uri="{FF2B5EF4-FFF2-40B4-BE49-F238E27FC236}">
              <a16:creationId xmlns:a16="http://schemas.microsoft.com/office/drawing/2014/main" id="{E75D94D5-6699-45A5-9A89-9204A55009E9}"/>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20" name="テキスト ボックス 719">
          <a:extLst>
            <a:ext uri="{FF2B5EF4-FFF2-40B4-BE49-F238E27FC236}">
              <a16:creationId xmlns:a16="http://schemas.microsoft.com/office/drawing/2014/main" id="{1EE2C6CE-0841-409A-AC3A-F0B2930D9EBB}"/>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21" name="直線コネクタ 720">
          <a:extLst>
            <a:ext uri="{FF2B5EF4-FFF2-40B4-BE49-F238E27FC236}">
              <a16:creationId xmlns:a16="http://schemas.microsoft.com/office/drawing/2014/main" id="{475116C8-2F71-44E4-8EAE-7BDB79C43DB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22" name="テキスト ボックス 721">
          <a:extLst>
            <a:ext uri="{FF2B5EF4-FFF2-40B4-BE49-F238E27FC236}">
              <a16:creationId xmlns:a16="http://schemas.microsoft.com/office/drawing/2014/main" id="{D8DFFC04-B350-4FFD-A09E-12AD91B77B46}"/>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23" name="直線コネクタ 722">
          <a:extLst>
            <a:ext uri="{FF2B5EF4-FFF2-40B4-BE49-F238E27FC236}">
              <a16:creationId xmlns:a16="http://schemas.microsoft.com/office/drawing/2014/main" id="{A59EB5D8-F514-4B90-964C-3EFB2865A2CF}"/>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24" name="テキスト ボックス 723">
          <a:extLst>
            <a:ext uri="{FF2B5EF4-FFF2-40B4-BE49-F238E27FC236}">
              <a16:creationId xmlns:a16="http://schemas.microsoft.com/office/drawing/2014/main" id="{3D9B6A93-2B05-467A-9F2B-499ECAA14EA5}"/>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25" name="直線コネクタ 724">
          <a:extLst>
            <a:ext uri="{FF2B5EF4-FFF2-40B4-BE49-F238E27FC236}">
              <a16:creationId xmlns:a16="http://schemas.microsoft.com/office/drawing/2014/main" id="{E424DE15-DF83-449E-BC7C-E21018B84D4D}"/>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26" name="テキスト ボックス 725">
          <a:extLst>
            <a:ext uri="{FF2B5EF4-FFF2-40B4-BE49-F238E27FC236}">
              <a16:creationId xmlns:a16="http://schemas.microsoft.com/office/drawing/2014/main" id="{FA3FB46E-F654-40E5-B861-DF3B8CF967F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27" name="【消防施設】&#10;一人当たり面積グラフ枠">
          <a:extLst>
            <a:ext uri="{FF2B5EF4-FFF2-40B4-BE49-F238E27FC236}">
              <a16:creationId xmlns:a16="http://schemas.microsoft.com/office/drawing/2014/main" id="{2C53831A-B037-4B90-A500-E72C963E937D}"/>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34289</xdr:rowOff>
    </xdr:from>
    <xdr:to>
      <xdr:col>116</xdr:col>
      <xdr:colOff>62864</xdr:colOff>
      <xdr:row>86</xdr:row>
      <xdr:rowOff>26670</xdr:rowOff>
    </xdr:to>
    <xdr:cxnSp macro="">
      <xdr:nvCxnSpPr>
        <xdr:cNvPr id="728" name="直線コネクタ 727">
          <a:extLst>
            <a:ext uri="{FF2B5EF4-FFF2-40B4-BE49-F238E27FC236}">
              <a16:creationId xmlns:a16="http://schemas.microsoft.com/office/drawing/2014/main" id="{DE929A84-37E2-4037-AE35-3CC3A09C8E34}"/>
            </a:ext>
          </a:extLst>
        </xdr:cNvPr>
        <xdr:cNvCxnSpPr/>
      </xdr:nvCxnSpPr>
      <xdr:spPr>
        <a:xfrm flipV="1">
          <a:off x="22160864" y="13407389"/>
          <a:ext cx="0" cy="1363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30497</xdr:rowOff>
    </xdr:from>
    <xdr:ext cx="469744" cy="259045"/>
    <xdr:sp macro="" textlink="">
      <xdr:nvSpPr>
        <xdr:cNvPr id="729" name="【消防施設】&#10;一人当たり面積最小値テキスト">
          <a:extLst>
            <a:ext uri="{FF2B5EF4-FFF2-40B4-BE49-F238E27FC236}">
              <a16:creationId xmlns:a16="http://schemas.microsoft.com/office/drawing/2014/main" id="{730C2A4C-52D1-4709-A257-10298810CC68}"/>
            </a:ext>
          </a:extLst>
        </xdr:cNvPr>
        <xdr:cNvSpPr txBox="1"/>
      </xdr:nvSpPr>
      <xdr:spPr>
        <a:xfrm>
          <a:off x="22199600"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26670</xdr:rowOff>
    </xdr:from>
    <xdr:to>
      <xdr:col>116</xdr:col>
      <xdr:colOff>152400</xdr:colOff>
      <xdr:row>86</xdr:row>
      <xdr:rowOff>26670</xdr:rowOff>
    </xdr:to>
    <xdr:cxnSp macro="">
      <xdr:nvCxnSpPr>
        <xdr:cNvPr id="730" name="直線コネクタ 729">
          <a:extLst>
            <a:ext uri="{FF2B5EF4-FFF2-40B4-BE49-F238E27FC236}">
              <a16:creationId xmlns:a16="http://schemas.microsoft.com/office/drawing/2014/main" id="{9F44FB72-685A-427F-87D8-7C3228475914}"/>
            </a:ext>
          </a:extLst>
        </xdr:cNvPr>
        <xdr:cNvCxnSpPr/>
      </xdr:nvCxnSpPr>
      <xdr:spPr>
        <a:xfrm>
          <a:off x="22072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152416</xdr:rowOff>
    </xdr:from>
    <xdr:ext cx="469744" cy="259045"/>
    <xdr:sp macro="" textlink="">
      <xdr:nvSpPr>
        <xdr:cNvPr id="731" name="【消防施設】&#10;一人当たり面積最大値テキスト">
          <a:extLst>
            <a:ext uri="{FF2B5EF4-FFF2-40B4-BE49-F238E27FC236}">
              <a16:creationId xmlns:a16="http://schemas.microsoft.com/office/drawing/2014/main" id="{FB9BBB70-5F7A-466B-A2EF-46D22FAF06C0}"/>
            </a:ext>
          </a:extLst>
        </xdr:cNvPr>
        <xdr:cNvSpPr txBox="1"/>
      </xdr:nvSpPr>
      <xdr:spPr>
        <a:xfrm>
          <a:off x="22199600" y="13182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34289</xdr:rowOff>
    </xdr:from>
    <xdr:to>
      <xdr:col>116</xdr:col>
      <xdr:colOff>152400</xdr:colOff>
      <xdr:row>78</xdr:row>
      <xdr:rowOff>34289</xdr:rowOff>
    </xdr:to>
    <xdr:cxnSp macro="">
      <xdr:nvCxnSpPr>
        <xdr:cNvPr id="732" name="直線コネクタ 731">
          <a:extLst>
            <a:ext uri="{FF2B5EF4-FFF2-40B4-BE49-F238E27FC236}">
              <a16:creationId xmlns:a16="http://schemas.microsoft.com/office/drawing/2014/main" id="{6C0B005C-EAE1-4D2D-8AFB-4DAEFD5493B2}"/>
            </a:ext>
          </a:extLst>
        </xdr:cNvPr>
        <xdr:cNvCxnSpPr/>
      </xdr:nvCxnSpPr>
      <xdr:spPr>
        <a:xfrm>
          <a:off x="22072600" y="13407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118127</xdr:rowOff>
    </xdr:from>
    <xdr:ext cx="469744" cy="259045"/>
    <xdr:sp macro="" textlink="">
      <xdr:nvSpPr>
        <xdr:cNvPr id="733" name="【消防施設】&#10;一人当たり面積平均値テキスト">
          <a:extLst>
            <a:ext uri="{FF2B5EF4-FFF2-40B4-BE49-F238E27FC236}">
              <a16:creationId xmlns:a16="http://schemas.microsoft.com/office/drawing/2014/main" id="{CB199104-0D7D-4CBA-A074-5F1920D25ABB}"/>
            </a:ext>
          </a:extLst>
        </xdr:cNvPr>
        <xdr:cNvSpPr txBox="1"/>
      </xdr:nvSpPr>
      <xdr:spPr>
        <a:xfrm>
          <a:off x="22199600" y="14348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139700</xdr:rowOff>
    </xdr:from>
    <xdr:to>
      <xdr:col>116</xdr:col>
      <xdr:colOff>114300</xdr:colOff>
      <xdr:row>84</xdr:row>
      <xdr:rowOff>69850</xdr:rowOff>
    </xdr:to>
    <xdr:sp macro="" textlink="">
      <xdr:nvSpPr>
        <xdr:cNvPr id="734" name="フローチャート: 判断 733">
          <a:extLst>
            <a:ext uri="{FF2B5EF4-FFF2-40B4-BE49-F238E27FC236}">
              <a16:creationId xmlns:a16="http://schemas.microsoft.com/office/drawing/2014/main" id="{4F534D64-0FFB-4847-92F3-172044FD6145}"/>
            </a:ext>
          </a:extLst>
        </xdr:cNvPr>
        <xdr:cNvSpPr/>
      </xdr:nvSpPr>
      <xdr:spPr>
        <a:xfrm>
          <a:off x="22110700" y="1437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116839</xdr:rowOff>
    </xdr:from>
    <xdr:to>
      <xdr:col>112</xdr:col>
      <xdr:colOff>38100</xdr:colOff>
      <xdr:row>84</xdr:row>
      <xdr:rowOff>46989</xdr:rowOff>
    </xdr:to>
    <xdr:sp macro="" textlink="">
      <xdr:nvSpPr>
        <xdr:cNvPr id="735" name="フローチャート: 判断 734">
          <a:extLst>
            <a:ext uri="{FF2B5EF4-FFF2-40B4-BE49-F238E27FC236}">
              <a16:creationId xmlns:a16="http://schemas.microsoft.com/office/drawing/2014/main" id="{2A20A875-AFC2-47E0-815E-F9FC17BAD34B}"/>
            </a:ext>
          </a:extLst>
        </xdr:cNvPr>
        <xdr:cNvSpPr/>
      </xdr:nvSpPr>
      <xdr:spPr>
        <a:xfrm>
          <a:off x="21272500" y="1434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128270</xdr:rowOff>
    </xdr:from>
    <xdr:to>
      <xdr:col>107</xdr:col>
      <xdr:colOff>101600</xdr:colOff>
      <xdr:row>84</xdr:row>
      <xdr:rowOff>58420</xdr:rowOff>
    </xdr:to>
    <xdr:sp macro="" textlink="">
      <xdr:nvSpPr>
        <xdr:cNvPr id="736" name="フローチャート: 判断 735">
          <a:extLst>
            <a:ext uri="{FF2B5EF4-FFF2-40B4-BE49-F238E27FC236}">
              <a16:creationId xmlns:a16="http://schemas.microsoft.com/office/drawing/2014/main" id="{95561363-1586-46A1-821D-FB2D41E3C269}"/>
            </a:ext>
          </a:extLst>
        </xdr:cNvPr>
        <xdr:cNvSpPr/>
      </xdr:nvSpPr>
      <xdr:spPr>
        <a:xfrm>
          <a:off x="20383500" y="1435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25400</xdr:rowOff>
    </xdr:from>
    <xdr:to>
      <xdr:col>102</xdr:col>
      <xdr:colOff>165100</xdr:colOff>
      <xdr:row>83</xdr:row>
      <xdr:rowOff>127000</xdr:rowOff>
    </xdr:to>
    <xdr:sp macro="" textlink="">
      <xdr:nvSpPr>
        <xdr:cNvPr id="737" name="フローチャート: 判断 736">
          <a:extLst>
            <a:ext uri="{FF2B5EF4-FFF2-40B4-BE49-F238E27FC236}">
              <a16:creationId xmlns:a16="http://schemas.microsoft.com/office/drawing/2014/main" id="{B4C6C4EA-3E95-4A7B-96D6-36B2B6440CE2}"/>
            </a:ext>
          </a:extLst>
        </xdr:cNvPr>
        <xdr:cNvSpPr/>
      </xdr:nvSpPr>
      <xdr:spPr>
        <a:xfrm>
          <a:off x="194945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33020</xdr:rowOff>
    </xdr:from>
    <xdr:to>
      <xdr:col>98</xdr:col>
      <xdr:colOff>38100</xdr:colOff>
      <xdr:row>84</xdr:row>
      <xdr:rowOff>134620</xdr:rowOff>
    </xdr:to>
    <xdr:sp macro="" textlink="">
      <xdr:nvSpPr>
        <xdr:cNvPr id="738" name="フローチャート: 判断 737">
          <a:extLst>
            <a:ext uri="{FF2B5EF4-FFF2-40B4-BE49-F238E27FC236}">
              <a16:creationId xmlns:a16="http://schemas.microsoft.com/office/drawing/2014/main" id="{DC4C903D-9703-412C-AD80-E7D39C727067}"/>
            </a:ext>
          </a:extLst>
        </xdr:cNvPr>
        <xdr:cNvSpPr/>
      </xdr:nvSpPr>
      <xdr:spPr>
        <a:xfrm>
          <a:off x="18605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39" name="テキスト ボックス 738">
          <a:extLst>
            <a:ext uri="{FF2B5EF4-FFF2-40B4-BE49-F238E27FC236}">
              <a16:creationId xmlns:a16="http://schemas.microsoft.com/office/drawing/2014/main" id="{7AEDE8ED-4991-4CF2-AD5B-9147ABB31372}"/>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40" name="テキスト ボックス 739">
          <a:extLst>
            <a:ext uri="{FF2B5EF4-FFF2-40B4-BE49-F238E27FC236}">
              <a16:creationId xmlns:a16="http://schemas.microsoft.com/office/drawing/2014/main" id="{8DB0EC1D-A261-402A-A11D-0FE5890C1A8D}"/>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41" name="テキスト ボックス 740">
          <a:extLst>
            <a:ext uri="{FF2B5EF4-FFF2-40B4-BE49-F238E27FC236}">
              <a16:creationId xmlns:a16="http://schemas.microsoft.com/office/drawing/2014/main" id="{88267C5A-DC85-4EEC-BE04-78737D43A4E4}"/>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42" name="テキスト ボックス 741">
          <a:extLst>
            <a:ext uri="{FF2B5EF4-FFF2-40B4-BE49-F238E27FC236}">
              <a16:creationId xmlns:a16="http://schemas.microsoft.com/office/drawing/2014/main" id="{3605C2F5-3AE8-445D-9A1B-74D61E616C3E}"/>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43" name="テキスト ボックス 742">
          <a:extLst>
            <a:ext uri="{FF2B5EF4-FFF2-40B4-BE49-F238E27FC236}">
              <a16:creationId xmlns:a16="http://schemas.microsoft.com/office/drawing/2014/main" id="{C680E0DB-1B11-4D90-8A2F-3C5706EB5BBB}"/>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67311</xdr:rowOff>
    </xdr:from>
    <xdr:to>
      <xdr:col>112</xdr:col>
      <xdr:colOff>38100</xdr:colOff>
      <xdr:row>81</xdr:row>
      <xdr:rowOff>168911</xdr:rowOff>
    </xdr:to>
    <xdr:sp macro="" textlink="">
      <xdr:nvSpPr>
        <xdr:cNvPr id="744" name="楕円 743">
          <a:extLst>
            <a:ext uri="{FF2B5EF4-FFF2-40B4-BE49-F238E27FC236}">
              <a16:creationId xmlns:a16="http://schemas.microsoft.com/office/drawing/2014/main" id="{5C02F0BC-3AEA-4543-B014-401DBB775BAC}"/>
            </a:ext>
          </a:extLst>
        </xdr:cNvPr>
        <xdr:cNvSpPr/>
      </xdr:nvSpPr>
      <xdr:spPr>
        <a:xfrm>
          <a:off x="21272500" y="1395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81</xdr:row>
      <xdr:rowOff>78739</xdr:rowOff>
    </xdr:from>
    <xdr:to>
      <xdr:col>107</xdr:col>
      <xdr:colOff>101600</xdr:colOff>
      <xdr:row>82</xdr:row>
      <xdr:rowOff>8889</xdr:rowOff>
    </xdr:to>
    <xdr:sp macro="" textlink="">
      <xdr:nvSpPr>
        <xdr:cNvPr id="745" name="楕円 744">
          <a:extLst>
            <a:ext uri="{FF2B5EF4-FFF2-40B4-BE49-F238E27FC236}">
              <a16:creationId xmlns:a16="http://schemas.microsoft.com/office/drawing/2014/main" id="{93E9AF0E-E891-448E-BDA5-39B7B3E1A9FD}"/>
            </a:ext>
          </a:extLst>
        </xdr:cNvPr>
        <xdr:cNvSpPr/>
      </xdr:nvSpPr>
      <xdr:spPr>
        <a:xfrm>
          <a:off x="20383500" y="1396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118111</xdr:rowOff>
    </xdr:from>
    <xdr:to>
      <xdr:col>111</xdr:col>
      <xdr:colOff>177800</xdr:colOff>
      <xdr:row>81</xdr:row>
      <xdr:rowOff>129539</xdr:rowOff>
    </xdr:to>
    <xdr:cxnSp macro="">
      <xdr:nvCxnSpPr>
        <xdr:cNvPr id="746" name="直線コネクタ 745">
          <a:extLst>
            <a:ext uri="{FF2B5EF4-FFF2-40B4-BE49-F238E27FC236}">
              <a16:creationId xmlns:a16="http://schemas.microsoft.com/office/drawing/2014/main" id="{2E715430-DC6D-44F7-8C04-F0482FAC9264}"/>
            </a:ext>
          </a:extLst>
        </xdr:cNvPr>
        <xdr:cNvCxnSpPr/>
      </xdr:nvCxnSpPr>
      <xdr:spPr>
        <a:xfrm flipV="1">
          <a:off x="20434300" y="14005561"/>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90170</xdr:rowOff>
    </xdr:from>
    <xdr:to>
      <xdr:col>102</xdr:col>
      <xdr:colOff>165100</xdr:colOff>
      <xdr:row>82</xdr:row>
      <xdr:rowOff>20320</xdr:rowOff>
    </xdr:to>
    <xdr:sp macro="" textlink="">
      <xdr:nvSpPr>
        <xdr:cNvPr id="747" name="楕円 746">
          <a:extLst>
            <a:ext uri="{FF2B5EF4-FFF2-40B4-BE49-F238E27FC236}">
              <a16:creationId xmlns:a16="http://schemas.microsoft.com/office/drawing/2014/main" id="{32812046-2D9B-4F8D-8F6A-022C5FFE0845}"/>
            </a:ext>
          </a:extLst>
        </xdr:cNvPr>
        <xdr:cNvSpPr/>
      </xdr:nvSpPr>
      <xdr:spPr>
        <a:xfrm>
          <a:off x="19494500" y="1397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129539</xdr:rowOff>
    </xdr:from>
    <xdr:to>
      <xdr:col>107</xdr:col>
      <xdr:colOff>50800</xdr:colOff>
      <xdr:row>81</xdr:row>
      <xdr:rowOff>140970</xdr:rowOff>
    </xdr:to>
    <xdr:cxnSp macro="">
      <xdr:nvCxnSpPr>
        <xdr:cNvPr id="748" name="直線コネクタ 747">
          <a:extLst>
            <a:ext uri="{FF2B5EF4-FFF2-40B4-BE49-F238E27FC236}">
              <a16:creationId xmlns:a16="http://schemas.microsoft.com/office/drawing/2014/main" id="{25B72484-3529-4CC9-B073-7D33957DAFE8}"/>
            </a:ext>
          </a:extLst>
        </xdr:cNvPr>
        <xdr:cNvCxnSpPr/>
      </xdr:nvCxnSpPr>
      <xdr:spPr>
        <a:xfrm flipV="1">
          <a:off x="19545300" y="14016989"/>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38116</xdr:rowOff>
    </xdr:from>
    <xdr:ext cx="469744" cy="259045"/>
    <xdr:sp macro="" textlink="">
      <xdr:nvSpPr>
        <xdr:cNvPr id="749" name="n_1aveValue【消防施設】&#10;一人当たり面積">
          <a:extLst>
            <a:ext uri="{FF2B5EF4-FFF2-40B4-BE49-F238E27FC236}">
              <a16:creationId xmlns:a16="http://schemas.microsoft.com/office/drawing/2014/main" id="{585F7082-398B-43EA-B72E-A432827B9258}"/>
            </a:ext>
          </a:extLst>
        </xdr:cNvPr>
        <xdr:cNvSpPr txBox="1"/>
      </xdr:nvSpPr>
      <xdr:spPr>
        <a:xfrm>
          <a:off x="21075727" y="14439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49547</xdr:rowOff>
    </xdr:from>
    <xdr:ext cx="469744" cy="259045"/>
    <xdr:sp macro="" textlink="">
      <xdr:nvSpPr>
        <xdr:cNvPr id="750" name="n_2aveValue【消防施設】&#10;一人当たり面積">
          <a:extLst>
            <a:ext uri="{FF2B5EF4-FFF2-40B4-BE49-F238E27FC236}">
              <a16:creationId xmlns:a16="http://schemas.microsoft.com/office/drawing/2014/main" id="{84F1B1EA-FFB5-478D-98A0-D53733E2AE3F}"/>
            </a:ext>
          </a:extLst>
        </xdr:cNvPr>
        <xdr:cNvSpPr txBox="1"/>
      </xdr:nvSpPr>
      <xdr:spPr>
        <a:xfrm>
          <a:off x="20199427" y="1445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118127</xdr:rowOff>
    </xdr:from>
    <xdr:ext cx="469744" cy="259045"/>
    <xdr:sp macro="" textlink="">
      <xdr:nvSpPr>
        <xdr:cNvPr id="751" name="n_3aveValue【消防施設】&#10;一人当たり面積">
          <a:extLst>
            <a:ext uri="{FF2B5EF4-FFF2-40B4-BE49-F238E27FC236}">
              <a16:creationId xmlns:a16="http://schemas.microsoft.com/office/drawing/2014/main" id="{E652C87F-496B-4EE3-A43B-3F71DE442300}"/>
            </a:ext>
          </a:extLst>
        </xdr:cNvPr>
        <xdr:cNvSpPr txBox="1"/>
      </xdr:nvSpPr>
      <xdr:spPr>
        <a:xfrm>
          <a:off x="19310427" y="1434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151147</xdr:rowOff>
    </xdr:from>
    <xdr:ext cx="469744" cy="259045"/>
    <xdr:sp macro="" textlink="">
      <xdr:nvSpPr>
        <xdr:cNvPr id="752" name="n_4aveValue【消防施設】&#10;一人当たり面積">
          <a:extLst>
            <a:ext uri="{FF2B5EF4-FFF2-40B4-BE49-F238E27FC236}">
              <a16:creationId xmlns:a16="http://schemas.microsoft.com/office/drawing/2014/main" id="{B1B2C65B-1C45-457A-AABC-2E683B04B7BA}"/>
            </a:ext>
          </a:extLst>
        </xdr:cNvPr>
        <xdr:cNvSpPr txBox="1"/>
      </xdr:nvSpPr>
      <xdr:spPr>
        <a:xfrm>
          <a:off x="184214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13988</xdr:rowOff>
    </xdr:from>
    <xdr:ext cx="469744" cy="259045"/>
    <xdr:sp macro="" textlink="">
      <xdr:nvSpPr>
        <xdr:cNvPr id="753" name="n_1mainValue【消防施設】&#10;一人当たり面積">
          <a:extLst>
            <a:ext uri="{FF2B5EF4-FFF2-40B4-BE49-F238E27FC236}">
              <a16:creationId xmlns:a16="http://schemas.microsoft.com/office/drawing/2014/main" id="{575EDF94-CACE-4151-84BB-73AD9DE02410}"/>
            </a:ext>
          </a:extLst>
        </xdr:cNvPr>
        <xdr:cNvSpPr txBox="1"/>
      </xdr:nvSpPr>
      <xdr:spPr>
        <a:xfrm>
          <a:off x="21075727" y="13729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25416</xdr:rowOff>
    </xdr:from>
    <xdr:ext cx="469744" cy="259045"/>
    <xdr:sp macro="" textlink="">
      <xdr:nvSpPr>
        <xdr:cNvPr id="754" name="n_2mainValue【消防施設】&#10;一人当たり面積">
          <a:extLst>
            <a:ext uri="{FF2B5EF4-FFF2-40B4-BE49-F238E27FC236}">
              <a16:creationId xmlns:a16="http://schemas.microsoft.com/office/drawing/2014/main" id="{0E16AAF4-9D5F-4E06-AD4E-9CA796B777C5}"/>
            </a:ext>
          </a:extLst>
        </xdr:cNvPr>
        <xdr:cNvSpPr txBox="1"/>
      </xdr:nvSpPr>
      <xdr:spPr>
        <a:xfrm>
          <a:off x="20199427" y="13741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36847</xdr:rowOff>
    </xdr:from>
    <xdr:ext cx="469744" cy="259045"/>
    <xdr:sp macro="" textlink="">
      <xdr:nvSpPr>
        <xdr:cNvPr id="755" name="n_3mainValue【消防施設】&#10;一人当たり面積">
          <a:extLst>
            <a:ext uri="{FF2B5EF4-FFF2-40B4-BE49-F238E27FC236}">
              <a16:creationId xmlns:a16="http://schemas.microsoft.com/office/drawing/2014/main" id="{595A7FF6-1295-4466-A1F6-34251A6EA592}"/>
            </a:ext>
          </a:extLst>
        </xdr:cNvPr>
        <xdr:cNvSpPr txBox="1"/>
      </xdr:nvSpPr>
      <xdr:spPr>
        <a:xfrm>
          <a:off x="19310427" y="1375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56" name="正方形/長方形 755">
          <a:extLst>
            <a:ext uri="{FF2B5EF4-FFF2-40B4-BE49-F238E27FC236}">
              <a16:creationId xmlns:a16="http://schemas.microsoft.com/office/drawing/2014/main" id="{15B8D853-413C-4036-8614-E0979949E6F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57" name="正方形/長方形 756">
          <a:extLst>
            <a:ext uri="{FF2B5EF4-FFF2-40B4-BE49-F238E27FC236}">
              <a16:creationId xmlns:a16="http://schemas.microsoft.com/office/drawing/2014/main" id="{1F81C9D9-BC90-40EA-945A-9CC8F705C74F}"/>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58" name="正方形/長方形 757">
          <a:extLst>
            <a:ext uri="{FF2B5EF4-FFF2-40B4-BE49-F238E27FC236}">
              <a16:creationId xmlns:a16="http://schemas.microsoft.com/office/drawing/2014/main" id="{09AB6177-08DD-403C-ADC4-FC6C1F8FCA01}"/>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59" name="正方形/長方形 758">
          <a:extLst>
            <a:ext uri="{FF2B5EF4-FFF2-40B4-BE49-F238E27FC236}">
              <a16:creationId xmlns:a16="http://schemas.microsoft.com/office/drawing/2014/main" id="{209902CD-29FC-4AF1-BD18-34B3624FA63F}"/>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60" name="正方形/長方形 759">
          <a:extLst>
            <a:ext uri="{FF2B5EF4-FFF2-40B4-BE49-F238E27FC236}">
              <a16:creationId xmlns:a16="http://schemas.microsoft.com/office/drawing/2014/main" id="{103BCA60-3AC5-4A0E-8377-73B60FA8070B}"/>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61" name="正方形/長方形 760">
          <a:extLst>
            <a:ext uri="{FF2B5EF4-FFF2-40B4-BE49-F238E27FC236}">
              <a16:creationId xmlns:a16="http://schemas.microsoft.com/office/drawing/2014/main" id="{1289EF5F-AF25-4D96-A0A3-8A2E7B05F3F6}"/>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62" name="正方形/長方形 761">
          <a:extLst>
            <a:ext uri="{FF2B5EF4-FFF2-40B4-BE49-F238E27FC236}">
              <a16:creationId xmlns:a16="http://schemas.microsoft.com/office/drawing/2014/main" id="{724A65C7-109C-40C3-A191-24D53B8ECAC2}"/>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3" name="正方形/長方形 762">
          <a:extLst>
            <a:ext uri="{FF2B5EF4-FFF2-40B4-BE49-F238E27FC236}">
              <a16:creationId xmlns:a16="http://schemas.microsoft.com/office/drawing/2014/main" id="{D09BA4ED-D76C-4F3A-A6E3-C3E84F1CBEE9}"/>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64" name="テキスト ボックス 763">
          <a:extLst>
            <a:ext uri="{FF2B5EF4-FFF2-40B4-BE49-F238E27FC236}">
              <a16:creationId xmlns:a16="http://schemas.microsoft.com/office/drawing/2014/main" id="{5B55473C-E76A-4934-883A-BC1BCB60DF5C}"/>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65" name="直線コネクタ 764">
          <a:extLst>
            <a:ext uri="{FF2B5EF4-FFF2-40B4-BE49-F238E27FC236}">
              <a16:creationId xmlns:a16="http://schemas.microsoft.com/office/drawing/2014/main" id="{F6231EC7-4CB9-4123-BEDC-EA2F2E84D771}"/>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66" name="テキスト ボックス 765">
          <a:extLst>
            <a:ext uri="{FF2B5EF4-FFF2-40B4-BE49-F238E27FC236}">
              <a16:creationId xmlns:a16="http://schemas.microsoft.com/office/drawing/2014/main" id="{90786FC0-ECB4-4CC2-9DED-B38A1A902EA6}"/>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67" name="直線コネクタ 766">
          <a:extLst>
            <a:ext uri="{FF2B5EF4-FFF2-40B4-BE49-F238E27FC236}">
              <a16:creationId xmlns:a16="http://schemas.microsoft.com/office/drawing/2014/main" id="{0583E159-3F5C-42CF-952E-26774A941ECD}"/>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68" name="テキスト ボックス 767">
          <a:extLst>
            <a:ext uri="{FF2B5EF4-FFF2-40B4-BE49-F238E27FC236}">
              <a16:creationId xmlns:a16="http://schemas.microsoft.com/office/drawing/2014/main" id="{FA508630-377E-4DCE-A346-510E0B2609EB}"/>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69" name="直線コネクタ 768">
          <a:extLst>
            <a:ext uri="{FF2B5EF4-FFF2-40B4-BE49-F238E27FC236}">
              <a16:creationId xmlns:a16="http://schemas.microsoft.com/office/drawing/2014/main" id="{70DD6614-9AAF-4142-8CF6-F093FC73E10A}"/>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70" name="テキスト ボックス 769">
          <a:extLst>
            <a:ext uri="{FF2B5EF4-FFF2-40B4-BE49-F238E27FC236}">
              <a16:creationId xmlns:a16="http://schemas.microsoft.com/office/drawing/2014/main" id="{3FCC177F-B539-46A0-852D-E27E757D9967}"/>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71" name="直線コネクタ 770">
          <a:extLst>
            <a:ext uri="{FF2B5EF4-FFF2-40B4-BE49-F238E27FC236}">
              <a16:creationId xmlns:a16="http://schemas.microsoft.com/office/drawing/2014/main" id="{075A99C6-8F71-43AE-A687-C2FB77781C17}"/>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72" name="テキスト ボックス 771">
          <a:extLst>
            <a:ext uri="{FF2B5EF4-FFF2-40B4-BE49-F238E27FC236}">
              <a16:creationId xmlns:a16="http://schemas.microsoft.com/office/drawing/2014/main" id="{8F374665-764A-4D06-953F-39BEA1074B29}"/>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73" name="直線コネクタ 772">
          <a:extLst>
            <a:ext uri="{FF2B5EF4-FFF2-40B4-BE49-F238E27FC236}">
              <a16:creationId xmlns:a16="http://schemas.microsoft.com/office/drawing/2014/main" id="{A3AD2140-4E85-421D-B1FE-750AB347A751}"/>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74" name="テキスト ボックス 773">
          <a:extLst>
            <a:ext uri="{FF2B5EF4-FFF2-40B4-BE49-F238E27FC236}">
              <a16:creationId xmlns:a16="http://schemas.microsoft.com/office/drawing/2014/main" id="{89F01D7A-5BAF-4928-BA4B-611649A48F3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75" name="直線コネクタ 774">
          <a:extLst>
            <a:ext uri="{FF2B5EF4-FFF2-40B4-BE49-F238E27FC236}">
              <a16:creationId xmlns:a16="http://schemas.microsoft.com/office/drawing/2014/main" id="{10C229D4-03EF-4EFC-BF8C-7BEA6C3E92D2}"/>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76" name="テキスト ボックス 775">
          <a:extLst>
            <a:ext uri="{FF2B5EF4-FFF2-40B4-BE49-F238E27FC236}">
              <a16:creationId xmlns:a16="http://schemas.microsoft.com/office/drawing/2014/main" id="{72A6D409-C716-496B-A68E-71D63C87E4E7}"/>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77" name="直線コネクタ 776">
          <a:extLst>
            <a:ext uri="{FF2B5EF4-FFF2-40B4-BE49-F238E27FC236}">
              <a16:creationId xmlns:a16="http://schemas.microsoft.com/office/drawing/2014/main" id="{DBC9F9AD-AF3A-43FA-B952-EC2D1B46E1B4}"/>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78" name="テキスト ボックス 777">
          <a:extLst>
            <a:ext uri="{FF2B5EF4-FFF2-40B4-BE49-F238E27FC236}">
              <a16:creationId xmlns:a16="http://schemas.microsoft.com/office/drawing/2014/main" id="{C5B4A7A3-A323-4870-B967-DF084D92E3E6}"/>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79" name="直線コネクタ 778">
          <a:extLst>
            <a:ext uri="{FF2B5EF4-FFF2-40B4-BE49-F238E27FC236}">
              <a16:creationId xmlns:a16="http://schemas.microsoft.com/office/drawing/2014/main" id="{8546ABB5-3E34-489F-A1C6-E9DA49D07907}"/>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80" name="【庁舎】&#10;有形固定資産減価償却率グラフ枠">
          <a:extLst>
            <a:ext uri="{FF2B5EF4-FFF2-40B4-BE49-F238E27FC236}">
              <a16:creationId xmlns:a16="http://schemas.microsoft.com/office/drawing/2014/main" id="{B48826C6-69B5-4559-9913-A0190312CF3F}"/>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112123</xdr:rowOff>
    </xdr:from>
    <xdr:to>
      <xdr:col>85</xdr:col>
      <xdr:colOff>126364</xdr:colOff>
      <xdr:row>108</xdr:row>
      <xdr:rowOff>161108</xdr:rowOff>
    </xdr:to>
    <xdr:cxnSp macro="">
      <xdr:nvCxnSpPr>
        <xdr:cNvPr id="781" name="直線コネクタ 780">
          <a:extLst>
            <a:ext uri="{FF2B5EF4-FFF2-40B4-BE49-F238E27FC236}">
              <a16:creationId xmlns:a16="http://schemas.microsoft.com/office/drawing/2014/main" id="{179399B6-EA4C-4C2A-86E8-612BCBCAF2E6}"/>
            </a:ext>
          </a:extLst>
        </xdr:cNvPr>
        <xdr:cNvCxnSpPr/>
      </xdr:nvCxnSpPr>
      <xdr:spPr>
        <a:xfrm flipV="1">
          <a:off x="16318864" y="17257123"/>
          <a:ext cx="0" cy="142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164935</xdr:rowOff>
    </xdr:from>
    <xdr:ext cx="405111" cy="259045"/>
    <xdr:sp macro="" textlink="">
      <xdr:nvSpPr>
        <xdr:cNvPr id="782" name="【庁舎】&#10;有形固定資産減価償却率最小値テキスト">
          <a:extLst>
            <a:ext uri="{FF2B5EF4-FFF2-40B4-BE49-F238E27FC236}">
              <a16:creationId xmlns:a16="http://schemas.microsoft.com/office/drawing/2014/main" id="{6C68003F-1CBC-45FF-A991-9A6E2DB3E475}"/>
            </a:ext>
          </a:extLst>
        </xdr:cNvPr>
        <xdr:cNvSpPr txBox="1"/>
      </xdr:nvSpPr>
      <xdr:spPr>
        <a:xfrm>
          <a:off x="16357600" y="18681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161108</xdr:rowOff>
    </xdr:from>
    <xdr:to>
      <xdr:col>86</xdr:col>
      <xdr:colOff>25400</xdr:colOff>
      <xdr:row>108</xdr:row>
      <xdr:rowOff>161108</xdr:rowOff>
    </xdr:to>
    <xdr:cxnSp macro="">
      <xdr:nvCxnSpPr>
        <xdr:cNvPr id="783" name="直線コネクタ 782">
          <a:extLst>
            <a:ext uri="{FF2B5EF4-FFF2-40B4-BE49-F238E27FC236}">
              <a16:creationId xmlns:a16="http://schemas.microsoft.com/office/drawing/2014/main" id="{3BA8241E-AB81-4D64-A608-FE77A24CC720}"/>
            </a:ext>
          </a:extLst>
        </xdr:cNvPr>
        <xdr:cNvCxnSpPr/>
      </xdr:nvCxnSpPr>
      <xdr:spPr>
        <a:xfrm>
          <a:off x="16230600" y="18677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58800</xdr:rowOff>
    </xdr:from>
    <xdr:ext cx="405111" cy="259045"/>
    <xdr:sp macro="" textlink="">
      <xdr:nvSpPr>
        <xdr:cNvPr id="784" name="【庁舎】&#10;有形固定資産減価償却率最大値テキスト">
          <a:extLst>
            <a:ext uri="{FF2B5EF4-FFF2-40B4-BE49-F238E27FC236}">
              <a16:creationId xmlns:a16="http://schemas.microsoft.com/office/drawing/2014/main" id="{04C5D19D-1B47-4929-BD9C-B1EF450264B8}"/>
            </a:ext>
          </a:extLst>
        </xdr:cNvPr>
        <xdr:cNvSpPr txBox="1"/>
      </xdr:nvSpPr>
      <xdr:spPr>
        <a:xfrm>
          <a:off x="16357600" y="17032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112123</xdr:rowOff>
    </xdr:from>
    <xdr:to>
      <xdr:col>86</xdr:col>
      <xdr:colOff>25400</xdr:colOff>
      <xdr:row>100</xdr:row>
      <xdr:rowOff>112123</xdr:rowOff>
    </xdr:to>
    <xdr:cxnSp macro="">
      <xdr:nvCxnSpPr>
        <xdr:cNvPr id="785" name="直線コネクタ 784">
          <a:extLst>
            <a:ext uri="{FF2B5EF4-FFF2-40B4-BE49-F238E27FC236}">
              <a16:creationId xmlns:a16="http://schemas.microsoft.com/office/drawing/2014/main" id="{80F18A9D-E615-4024-AE54-A4827174B3B3}"/>
            </a:ext>
          </a:extLst>
        </xdr:cNvPr>
        <xdr:cNvCxnSpPr/>
      </xdr:nvCxnSpPr>
      <xdr:spPr>
        <a:xfrm>
          <a:off x="16230600" y="1725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83838</xdr:rowOff>
    </xdr:from>
    <xdr:ext cx="405111" cy="259045"/>
    <xdr:sp macro="" textlink="">
      <xdr:nvSpPr>
        <xdr:cNvPr id="786" name="【庁舎】&#10;有形固定資産減価償却率平均値テキスト">
          <a:extLst>
            <a:ext uri="{FF2B5EF4-FFF2-40B4-BE49-F238E27FC236}">
              <a16:creationId xmlns:a16="http://schemas.microsoft.com/office/drawing/2014/main" id="{4695668C-6B15-44BB-9D17-C35E323DFCB4}"/>
            </a:ext>
          </a:extLst>
        </xdr:cNvPr>
        <xdr:cNvSpPr txBox="1"/>
      </xdr:nvSpPr>
      <xdr:spPr>
        <a:xfrm>
          <a:off x="16357600" y="17914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105411</xdr:rowOff>
    </xdr:from>
    <xdr:to>
      <xdr:col>85</xdr:col>
      <xdr:colOff>177800</xdr:colOff>
      <xdr:row>105</xdr:row>
      <xdr:rowOff>35561</xdr:rowOff>
    </xdr:to>
    <xdr:sp macro="" textlink="">
      <xdr:nvSpPr>
        <xdr:cNvPr id="787" name="フローチャート: 判断 786">
          <a:extLst>
            <a:ext uri="{FF2B5EF4-FFF2-40B4-BE49-F238E27FC236}">
              <a16:creationId xmlns:a16="http://schemas.microsoft.com/office/drawing/2014/main" id="{A26E5B4F-51A7-4C4D-9258-4BCD74463A48}"/>
            </a:ext>
          </a:extLst>
        </xdr:cNvPr>
        <xdr:cNvSpPr/>
      </xdr:nvSpPr>
      <xdr:spPr>
        <a:xfrm>
          <a:off x="162687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72752</xdr:rowOff>
    </xdr:from>
    <xdr:to>
      <xdr:col>81</xdr:col>
      <xdr:colOff>101600</xdr:colOff>
      <xdr:row>105</xdr:row>
      <xdr:rowOff>2902</xdr:rowOff>
    </xdr:to>
    <xdr:sp macro="" textlink="">
      <xdr:nvSpPr>
        <xdr:cNvPr id="788" name="フローチャート: 判断 787">
          <a:extLst>
            <a:ext uri="{FF2B5EF4-FFF2-40B4-BE49-F238E27FC236}">
              <a16:creationId xmlns:a16="http://schemas.microsoft.com/office/drawing/2014/main" id="{BC3EA9B8-D3C8-4736-88EA-248478F3E983}"/>
            </a:ext>
          </a:extLst>
        </xdr:cNvPr>
        <xdr:cNvSpPr/>
      </xdr:nvSpPr>
      <xdr:spPr>
        <a:xfrm>
          <a:off x="15430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97245</xdr:rowOff>
    </xdr:from>
    <xdr:to>
      <xdr:col>76</xdr:col>
      <xdr:colOff>165100</xdr:colOff>
      <xdr:row>105</xdr:row>
      <xdr:rowOff>27395</xdr:rowOff>
    </xdr:to>
    <xdr:sp macro="" textlink="">
      <xdr:nvSpPr>
        <xdr:cNvPr id="789" name="フローチャート: 判断 788">
          <a:extLst>
            <a:ext uri="{FF2B5EF4-FFF2-40B4-BE49-F238E27FC236}">
              <a16:creationId xmlns:a16="http://schemas.microsoft.com/office/drawing/2014/main" id="{14097284-AF8B-485F-80D0-8A84BF132593}"/>
            </a:ext>
          </a:extLst>
        </xdr:cNvPr>
        <xdr:cNvSpPr/>
      </xdr:nvSpPr>
      <xdr:spPr>
        <a:xfrm>
          <a:off x="145415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48261</xdr:rowOff>
    </xdr:from>
    <xdr:to>
      <xdr:col>72</xdr:col>
      <xdr:colOff>38100</xdr:colOff>
      <xdr:row>104</xdr:row>
      <xdr:rowOff>149861</xdr:rowOff>
    </xdr:to>
    <xdr:sp macro="" textlink="">
      <xdr:nvSpPr>
        <xdr:cNvPr id="790" name="フローチャート: 判断 789">
          <a:extLst>
            <a:ext uri="{FF2B5EF4-FFF2-40B4-BE49-F238E27FC236}">
              <a16:creationId xmlns:a16="http://schemas.microsoft.com/office/drawing/2014/main" id="{68D74F92-8E44-4088-920E-36197F161474}"/>
            </a:ext>
          </a:extLst>
        </xdr:cNvPr>
        <xdr:cNvSpPr/>
      </xdr:nvSpPr>
      <xdr:spPr>
        <a:xfrm>
          <a:off x="13652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95613</xdr:rowOff>
    </xdr:from>
    <xdr:to>
      <xdr:col>67</xdr:col>
      <xdr:colOff>101600</xdr:colOff>
      <xdr:row>105</xdr:row>
      <xdr:rowOff>25763</xdr:rowOff>
    </xdr:to>
    <xdr:sp macro="" textlink="">
      <xdr:nvSpPr>
        <xdr:cNvPr id="791" name="フローチャート: 判断 790">
          <a:extLst>
            <a:ext uri="{FF2B5EF4-FFF2-40B4-BE49-F238E27FC236}">
              <a16:creationId xmlns:a16="http://schemas.microsoft.com/office/drawing/2014/main" id="{48B28239-EB83-4389-B151-92B78010113A}"/>
            </a:ext>
          </a:extLst>
        </xdr:cNvPr>
        <xdr:cNvSpPr/>
      </xdr:nvSpPr>
      <xdr:spPr>
        <a:xfrm>
          <a:off x="12763500" y="1792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92" name="テキスト ボックス 791">
          <a:extLst>
            <a:ext uri="{FF2B5EF4-FFF2-40B4-BE49-F238E27FC236}">
              <a16:creationId xmlns:a16="http://schemas.microsoft.com/office/drawing/2014/main" id="{427A7F68-375F-44EA-A66B-B662869FB99A}"/>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93" name="テキスト ボックス 792">
          <a:extLst>
            <a:ext uri="{FF2B5EF4-FFF2-40B4-BE49-F238E27FC236}">
              <a16:creationId xmlns:a16="http://schemas.microsoft.com/office/drawing/2014/main" id="{4F526AA1-7A23-48F0-BA9F-D484CEB39B7D}"/>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94" name="テキスト ボックス 793">
          <a:extLst>
            <a:ext uri="{FF2B5EF4-FFF2-40B4-BE49-F238E27FC236}">
              <a16:creationId xmlns:a16="http://schemas.microsoft.com/office/drawing/2014/main" id="{9541B2D7-D6F7-4A23-B976-3FE44DAFC989}"/>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95" name="テキスト ボックス 794">
          <a:extLst>
            <a:ext uri="{FF2B5EF4-FFF2-40B4-BE49-F238E27FC236}">
              <a16:creationId xmlns:a16="http://schemas.microsoft.com/office/drawing/2014/main" id="{AF6A11CD-037A-4D85-AC9B-20083B3B0246}"/>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96" name="テキスト ボックス 795">
          <a:extLst>
            <a:ext uri="{FF2B5EF4-FFF2-40B4-BE49-F238E27FC236}">
              <a16:creationId xmlns:a16="http://schemas.microsoft.com/office/drawing/2014/main" id="{440D9292-E88C-44E4-A2B5-A599E04AD547}"/>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136434</xdr:rowOff>
    </xdr:from>
    <xdr:to>
      <xdr:col>81</xdr:col>
      <xdr:colOff>101600</xdr:colOff>
      <xdr:row>103</xdr:row>
      <xdr:rowOff>66584</xdr:rowOff>
    </xdr:to>
    <xdr:sp macro="" textlink="">
      <xdr:nvSpPr>
        <xdr:cNvPr id="797" name="楕円 796">
          <a:extLst>
            <a:ext uri="{FF2B5EF4-FFF2-40B4-BE49-F238E27FC236}">
              <a16:creationId xmlns:a16="http://schemas.microsoft.com/office/drawing/2014/main" id="{0F87DEBA-9985-4135-8ABF-48D7CDB3853A}"/>
            </a:ext>
          </a:extLst>
        </xdr:cNvPr>
        <xdr:cNvSpPr/>
      </xdr:nvSpPr>
      <xdr:spPr>
        <a:xfrm>
          <a:off x="15430500" y="1762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157662</xdr:rowOff>
    </xdr:from>
    <xdr:to>
      <xdr:col>76</xdr:col>
      <xdr:colOff>165100</xdr:colOff>
      <xdr:row>103</xdr:row>
      <xdr:rowOff>87812</xdr:rowOff>
    </xdr:to>
    <xdr:sp macro="" textlink="">
      <xdr:nvSpPr>
        <xdr:cNvPr id="798" name="楕円 797">
          <a:extLst>
            <a:ext uri="{FF2B5EF4-FFF2-40B4-BE49-F238E27FC236}">
              <a16:creationId xmlns:a16="http://schemas.microsoft.com/office/drawing/2014/main" id="{1AD32BA5-D125-4871-9A21-A2DE0E144BB0}"/>
            </a:ext>
          </a:extLst>
        </xdr:cNvPr>
        <xdr:cNvSpPr/>
      </xdr:nvSpPr>
      <xdr:spPr>
        <a:xfrm>
          <a:off x="14541500" y="17645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15784</xdr:rowOff>
    </xdr:from>
    <xdr:to>
      <xdr:col>81</xdr:col>
      <xdr:colOff>50800</xdr:colOff>
      <xdr:row>103</xdr:row>
      <xdr:rowOff>37012</xdr:rowOff>
    </xdr:to>
    <xdr:cxnSp macro="">
      <xdr:nvCxnSpPr>
        <xdr:cNvPr id="799" name="直線コネクタ 798">
          <a:extLst>
            <a:ext uri="{FF2B5EF4-FFF2-40B4-BE49-F238E27FC236}">
              <a16:creationId xmlns:a16="http://schemas.microsoft.com/office/drawing/2014/main" id="{1203420E-75B8-43B5-AC84-99CC9B899A4F}"/>
            </a:ext>
          </a:extLst>
        </xdr:cNvPr>
        <xdr:cNvCxnSpPr/>
      </xdr:nvCxnSpPr>
      <xdr:spPr>
        <a:xfrm flipV="1">
          <a:off x="14592300" y="17675134"/>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111942</xdr:rowOff>
    </xdr:from>
    <xdr:to>
      <xdr:col>72</xdr:col>
      <xdr:colOff>38100</xdr:colOff>
      <xdr:row>104</xdr:row>
      <xdr:rowOff>42092</xdr:rowOff>
    </xdr:to>
    <xdr:sp macro="" textlink="">
      <xdr:nvSpPr>
        <xdr:cNvPr id="800" name="楕円 799">
          <a:extLst>
            <a:ext uri="{FF2B5EF4-FFF2-40B4-BE49-F238E27FC236}">
              <a16:creationId xmlns:a16="http://schemas.microsoft.com/office/drawing/2014/main" id="{F824DA1E-2176-4D2A-8756-13D5B84868B7}"/>
            </a:ext>
          </a:extLst>
        </xdr:cNvPr>
        <xdr:cNvSpPr/>
      </xdr:nvSpPr>
      <xdr:spPr>
        <a:xfrm>
          <a:off x="13652500" y="1777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37012</xdr:rowOff>
    </xdr:from>
    <xdr:to>
      <xdr:col>76</xdr:col>
      <xdr:colOff>114300</xdr:colOff>
      <xdr:row>103</xdr:row>
      <xdr:rowOff>162742</xdr:rowOff>
    </xdr:to>
    <xdr:cxnSp macro="">
      <xdr:nvCxnSpPr>
        <xdr:cNvPr id="801" name="直線コネクタ 800">
          <a:extLst>
            <a:ext uri="{FF2B5EF4-FFF2-40B4-BE49-F238E27FC236}">
              <a16:creationId xmlns:a16="http://schemas.microsoft.com/office/drawing/2014/main" id="{4F88A34D-DD99-4D0D-B18F-CC5C2964ED5A}"/>
            </a:ext>
          </a:extLst>
        </xdr:cNvPr>
        <xdr:cNvCxnSpPr/>
      </xdr:nvCxnSpPr>
      <xdr:spPr>
        <a:xfrm flipV="1">
          <a:off x="13703300" y="17696362"/>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165479</xdr:rowOff>
    </xdr:from>
    <xdr:ext cx="405111" cy="259045"/>
    <xdr:sp macro="" textlink="">
      <xdr:nvSpPr>
        <xdr:cNvPr id="802" name="n_1aveValue【庁舎】&#10;有形固定資産減価償却率">
          <a:extLst>
            <a:ext uri="{FF2B5EF4-FFF2-40B4-BE49-F238E27FC236}">
              <a16:creationId xmlns:a16="http://schemas.microsoft.com/office/drawing/2014/main" id="{03EB2A75-DCEC-4638-B8E0-71F74AC3DE7F}"/>
            </a:ext>
          </a:extLst>
        </xdr:cNvPr>
        <xdr:cNvSpPr txBox="1"/>
      </xdr:nvSpPr>
      <xdr:spPr>
        <a:xfrm>
          <a:off x="15266044" y="17996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18522</xdr:rowOff>
    </xdr:from>
    <xdr:ext cx="405111" cy="259045"/>
    <xdr:sp macro="" textlink="">
      <xdr:nvSpPr>
        <xdr:cNvPr id="803" name="n_2aveValue【庁舎】&#10;有形固定資産減価償却率">
          <a:extLst>
            <a:ext uri="{FF2B5EF4-FFF2-40B4-BE49-F238E27FC236}">
              <a16:creationId xmlns:a16="http://schemas.microsoft.com/office/drawing/2014/main" id="{0891600B-1581-4E0B-A22E-27713FDC4E31}"/>
            </a:ext>
          </a:extLst>
        </xdr:cNvPr>
        <xdr:cNvSpPr txBox="1"/>
      </xdr:nvSpPr>
      <xdr:spPr>
        <a:xfrm>
          <a:off x="14389744" y="18020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140988</xdr:rowOff>
    </xdr:from>
    <xdr:ext cx="405111" cy="259045"/>
    <xdr:sp macro="" textlink="">
      <xdr:nvSpPr>
        <xdr:cNvPr id="804" name="n_3aveValue【庁舎】&#10;有形固定資産減価償却率">
          <a:extLst>
            <a:ext uri="{FF2B5EF4-FFF2-40B4-BE49-F238E27FC236}">
              <a16:creationId xmlns:a16="http://schemas.microsoft.com/office/drawing/2014/main" id="{131442CF-6A63-43A3-8722-1DF703020835}"/>
            </a:ext>
          </a:extLst>
        </xdr:cNvPr>
        <xdr:cNvSpPr txBox="1"/>
      </xdr:nvSpPr>
      <xdr:spPr>
        <a:xfrm>
          <a:off x="13500744"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42290</xdr:rowOff>
    </xdr:from>
    <xdr:ext cx="405111" cy="259045"/>
    <xdr:sp macro="" textlink="">
      <xdr:nvSpPr>
        <xdr:cNvPr id="805" name="n_4aveValue【庁舎】&#10;有形固定資産減価償却率">
          <a:extLst>
            <a:ext uri="{FF2B5EF4-FFF2-40B4-BE49-F238E27FC236}">
              <a16:creationId xmlns:a16="http://schemas.microsoft.com/office/drawing/2014/main" id="{F4031D4A-81E2-4ACE-AE9E-27C0BF468A9A}"/>
            </a:ext>
          </a:extLst>
        </xdr:cNvPr>
        <xdr:cNvSpPr txBox="1"/>
      </xdr:nvSpPr>
      <xdr:spPr>
        <a:xfrm>
          <a:off x="12611744" y="1770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83111</xdr:rowOff>
    </xdr:from>
    <xdr:ext cx="405111" cy="259045"/>
    <xdr:sp macro="" textlink="">
      <xdr:nvSpPr>
        <xdr:cNvPr id="806" name="n_1mainValue【庁舎】&#10;有形固定資産減価償却率">
          <a:extLst>
            <a:ext uri="{FF2B5EF4-FFF2-40B4-BE49-F238E27FC236}">
              <a16:creationId xmlns:a16="http://schemas.microsoft.com/office/drawing/2014/main" id="{49D59392-1CEF-4CA1-927C-105A7F39E029}"/>
            </a:ext>
          </a:extLst>
        </xdr:cNvPr>
        <xdr:cNvSpPr txBox="1"/>
      </xdr:nvSpPr>
      <xdr:spPr>
        <a:xfrm>
          <a:off x="15266044" y="17399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104339</xdr:rowOff>
    </xdr:from>
    <xdr:ext cx="405111" cy="259045"/>
    <xdr:sp macro="" textlink="">
      <xdr:nvSpPr>
        <xdr:cNvPr id="807" name="n_2mainValue【庁舎】&#10;有形固定資産減価償却率">
          <a:extLst>
            <a:ext uri="{FF2B5EF4-FFF2-40B4-BE49-F238E27FC236}">
              <a16:creationId xmlns:a16="http://schemas.microsoft.com/office/drawing/2014/main" id="{F9D86D47-D5EC-4E70-B42E-7D515798F73C}"/>
            </a:ext>
          </a:extLst>
        </xdr:cNvPr>
        <xdr:cNvSpPr txBox="1"/>
      </xdr:nvSpPr>
      <xdr:spPr>
        <a:xfrm>
          <a:off x="14389744" y="17420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58619</xdr:rowOff>
    </xdr:from>
    <xdr:ext cx="405111" cy="259045"/>
    <xdr:sp macro="" textlink="">
      <xdr:nvSpPr>
        <xdr:cNvPr id="808" name="n_3mainValue【庁舎】&#10;有形固定資産減価償却率">
          <a:extLst>
            <a:ext uri="{FF2B5EF4-FFF2-40B4-BE49-F238E27FC236}">
              <a16:creationId xmlns:a16="http://schemas.microsoft.com/office/drawing/2014/main" id="{8DB60299-CAE7-4EF2-ABEE-B002FE7EAC28}"/>
            </a:ext>
          </a:extLst>
        </xdr:cNvPr>
        <xdr:cNvSpPr txBox="1"/>
      </xdr:nvSpPr>
      <xdr:spPr>
        <a:xfrm>
          <a:off x="13500744" y="17546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9" name="正方形/長方形 808">
          <a:extLst>
            <a:ext uri="{FF2B5EF4-FFF2-40B4-BE49-F238E27FC236}">
              <a16:creationId xmlns:a16="http://schemas.microsoft.com/office/drawing/2014/main" id="{342E3560-FBEF-4C5B-A991-3B58F8566D7A}"/>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10" name="正方形/長方形 809">
          <a:extLst>
            <a:ext uri="{FF2B5EF4-FFF2-40B4-BE49-F238E27FC236}">
              <a16:creationId xmlns:a16="http://schemas.microsoft.com/office/drawing/2014/main" id="{8A852808-DEC4-411B-995F-B13F3EB65051}"/>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11" name="正方形/長方形 810">
          <a:extLst>
            <a:ext uri="{FF2B5EF4-FFF2-40B4-BE49-F238E27FC236}">
              <a16:creationId xmlns:a16="http://schemas.microsoft.com/office/drawing/2014/main" id="{77BAA89B-0B00-43A3-8DB6-31276561401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12" name="正方形/長方形 811">
          <a:extLst>
            <a:ext uri="{FF2B5EF4-FFF2-40B4-BE49-F238E27FC236}">
              <a16:creationId xmlns:a16="http://schemas.microsoft.com/office/drawing/2014/main" id="{FB77630B-7A1D-4D99-B1CC-E8531BAD6CDC}"/>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13" name="正方形/長方形 812">
          <a:extLst>
            <a:ext uri="{FF2B5EF4-FFF2-40B4-BE49-F238E27FC236}">
              <a16:creationId xmlns:a16="http://schemas.microsoft.com/office/drawing/2014/main" id="{2124D4FE-DF5C-48DC-855D-51B88873ACD5}"/>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14" name="正方形/長方形 813">
          <a:extLst>
            <a:ext uri="{FF2B5EF4-FFF2-40B4-BE49-F238E27FC236}">
              <a16:creationId xmlns:a16="http://schemas.microsoft.com/office/drawing/2014/main" id="{F8A9E8CC-4C48-485E-965D-9CA013F64EB6}"/>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15" name="正方形/長方形 814">
          <a:extLst>
            <a:ext uri="{FF2B5EF4-FFF2-40B4-BE49-F238E27FC236}">
              <a16:creationId xmlns:a16="http://schemas.microsoft.com/office/drawing/2014/main" id="{682A1800-02B0-4607-A10D-1ECC427A9469}"/>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16" name="正方形/長方形 815">
          <a:extLst>
            <a:ext uri="{FF2B5EF4-FFF2-40B4-BE49-F238E27FC236}">
              <a16:creationId xmlns:a16="http://schemas.microsoft.com/office/drawing/2014/main" id="{D3493C6C-2ABD-4E13-868A-7E592503D6D2}"/>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7" name="テキスト ボックス 816">
          <a:extLst>
            <a:ext uri="{FF2B5EF4-FFF2-40B4-BE49-F238E27FC236}">
              <a16:creationId xmlns:a16="http://schemas.microsoft.com/office/drawing/2014/main" id="{B2FD1E89-2062-451B-9175-C8B8920B7499}"/>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8" name="直線コネクタ 817">
          <a:extLst>
            <a:ext uri="{FF2B5EF4-FFF2-40B4-BE49-F238E27FC236}">
              <a16:creationId xmlns:a16="http://schemas.microsoft.com/office/drawing/2014/main" id="{A393D611-A6CE-44D7-952D-728B6245F4AA}"/>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19" name="直線コネクタ 818">
          <a:extLst>
            <a:ext uri="{FF2B5EF4-FFF2-40B4-BE49-F238E27FC236}">
              <a16:creationId xmlns:a16="http://schemas.microsoft.com/office/drawing/2014/main" id="{F23C25B9-CE88-40BB-875A-6B76B092296D}"/>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20" name="テキスト ボックス 819">
          <a:extLst>
            <a:ext uri="{FF2B5EF4-FFF2-40B4-BE49-F238E27FC236}">
              <a16:creationId xmlns:a16="http://schemas.microsoft.com/office/drawing/2014/main" id="{6061A5A2-74B9-4C8E-A0D2-135F2EC4001C}"/>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21" name="直線コネクタ 820">
          <a:extLst>
            <a:ext uri="{FF2B5EF4-FFF2-40B4-BE49-F238E27FC236}">
              <a16:creationId xmlns:a16="http://schemas.microsoft.com/office/drawing/2014/main" id="{D6397C71-A8CB-43FB-9050-5377E75CFCC6}"/>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22" name="テキスト ボックス 821">
          <a:extLst>
            <a:ext uri="{FF2B5EF4-FFF2-40B4-BE49-F238E27FC236}">
              <a16:creationId xmlns:a16="http://schemas.microsoft.com/office/drawing/2014/main" id="{4B8363D3-53D3-4D00-A174-BB412E5F1518}"/>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23" name="直線コネクタ 822">
          <a:extLst>
            <a:ext uri="{FF2B5EF4-FFF2-40B4-BE49-F238E27FC236}">
              <a16:creationId xmlns:a16="http://schemas.microsoft.com/office/drawing/2014/main" id="{C6BD9E36-7DFA-47C5-A2EC-53F8B0AE954D}"/>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24" name="テキスト ボックス 823">
          <a:extLst>
            <a:ext uri="{FF2B5EF4-FFF2-40B4-BE49-F238E27FC236}">
              <a16:creationId xmlns:a16="http://schemas.microsoft.com/office/drawing/2014/main" id="{DB17B1F2-2C9A-4B4A-BF25-2EA990A713E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25" name="直線コネクタ 824">
          <a:extLst>
            <a:ext uri="{FF2B5EF4-FFF2-40B4-BE49-F238E27FC236}">
              <a16:creationId xmlns:a16="http://schemas.microsoft.com/office/drawing/2014/main" id="{C21CFE5C-0ABD-4CCE-AFB6-5AAA9B517B16}"/>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26" name="テキスト ボックス 825">
          <a:extLst>
            <a:ext uri="{FF2B5EF4-FFF2-40B4-BE49-F238E27FC236}">
              <a16:creationId xmlns:a16="http://schemas.microsoft.com/office/drawing/2014/main" id="{74B6DDD0-14D8-4CFD-B4D3-DE1F218B00BB}"/>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27" name="直線コネクタ 826">
          <a:extLst>
            <a:ext uri="{FF2B5EF4-FFF2-40B4-BE49-F238E27FC236}">
              <a16:creationId xmlns:a16="http://schemas.microsoft.com/office/drawing/2014/main" id="{4BE42261-729B-4D68-A957-E3C6C5FDA1B4}"/>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28" name="テキスト ボックス 827">
          <a:extLst>
            <a:ext uri="{FF2B5EF4-FFF2-40B4-BE49-F238E27FC236}">
              <a16:creationId xmlns:a16="http://schemas.microsoft.com/office/drawing/2014/main" id="{750A9185-ACA1-4BE0-AA4D-F09DD97B1744}"/>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29" name="直線コネクタ 828">
          <a:extLst>
            <a:ext uri="{FF2B5EF4-FFF2-40B4-BE49-F238E27FC236}">
              <a16:creationId xmlns:a16="http://schemas.microsoft.com/office/drawing/2014/main" id="{29AB552D-87E5-418A-9BB9-B30B3CA15AFA}"/>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30" name="テキスト ボックス 829">
          <a:extLst>
            <a:ext uri="{FF2B5EF4-FFF2-40B4-BE49-F238E27FC236}">
              <a16:creationId xmlns:a16="http://schemas.microsoft.com/office/drawing/2014/main" id="{02FEFE34-2A5A-46F4-8D24-C787203C6742}"/>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31" name="直線コネクタ 830">
          <a:extLst>
            <a:ext uri="{FF2B5EF4-FFF2-40B4-BE49-F238E27FC236}">
              <a16:creationId xmlns:a16="http://schemas.microsoft.com/office/drawing/2014/main" id="{F3B2CA71-6FB8-4242-81AE-B3E0E71B0892}"/>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32" name="テキスト ボックス 831">
          <a:extLst>
            <a:ext uri="{FF2B5EF4-FFF2-40B4-BE49-F238E27FC236}">
              <a16:creationId xmlns:a16="http://schemas.microsoft.com/office/drawing/2014/main" id="{5CB76EB0-3C6D-449B-B40B-E9C1AF3266AB}"/>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33" name="【庁舎】&#10;一人当たり面積グラフ枠">
          <a:extLst>
            <a:ext uri="{FF2B5EF4-FFF2-40B4-BE49-F238E27FC236}">
              <a16:creationId xmlns:a16="http://schemas.microsoft.com/office/drawing/2014/main" id="{87FA3C6E-75CC-418B-93DA-021801C2FBED}"/>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104</xdr:row>
      <xdr:rowOff>16329</xdr:rowOff>
    </xdr:from>
    <xdr:to>
      <xdr:col>116</xdr:col>
      <xdr:colOff>62864</xdr:colOff>
      <xdr:row>108</xdr:row>
      <xdr:rowOff>51163</xdr:rowOff>
    </xdr:to>
    <xdr:cxnSp macro="">
      <xdr:nvCxnSpPr>
        <xdr:cNvPr id="834" name="直線コネクタ 833">
          <a:extLst>
            <a:ext uri="{FF2B5EF4-FFF2-40B4-BE49-F238E27FC236}">
              <a16:creationId xmlns:a16="http://schemas.microsoft.com/office/drawing/2014/main" id="{0566F210-B551-4494-A926-0852874C59C7}"/>
            </a:ext>
          </a:extLst>
        </xdr:cNvPr>
        <xdr:cNvCxnSpPr/>
      </xdr:nvCxnSpPr>
      <xdr:spPr>
        <a:xfrm flipV="1">
          <a:off x="22160864" y="17847129"/>
          <a:ext cx="0" cy="720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54990</xdr:rowOff>
    </xdr:from>
    <xdr:ext cx="469744" cy="259045"/>
    <xdr:sp macro="" textlink="">
      <xdr:nvSpPr>
        <xdr:cNvPr id="835" name="【庁舎】&#10;一人当たり面積最小値テキスト">
          <a:extLst>
            <a:ext uri="{FF2B5EF4-FFF2-40B4-BE49-F238E27FC236}">
              <a16:creationId xmlns:a16="http://schemas.microsoft.com/office/drawing/2014/main" id="{3B2D6EF9-BDBF-485B-8413-21F936033302}"/>
            </a:ext>
          </a:extLst>
        </xdr:cNvPr>
        <xdr:cNvSpPr txBox="1"/>
      </xdr:nvSpPr>
      <xdr:spPr>
        <a:xfrm>
          <a:off x="22199600" y="18571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51163</xdr:rowOff>
    </xdr:from>
    <xdr:to>
      <xdr:col>116</xdr:col>
      <xdr:colOff>152400</xdr:colOff>
      <xdr:row>108</xdr:row>
      <xdr:rowOff>51163</xdr:rowOff>
    </xdr:to>
    <xdr:cxnSp macro="">
      <xdr:nvCxnSpPr>
        <xdr:cNvPr id="836" name="直線コネクタ 835">
          <a:extLst>
            <a:ext uri="{FF2B5EF4-FFF2-40B4-BE49-F238E27FC236}">
              <a16:creationId xmlns:a16="http://schemas.microsoft.com/office/drawing/2014/main" id="{77BDA85A-1303-491C-B833-729FCF85B323}"/>
            </a:ext>
          </a:extLst>
        </xdr:cNvPr>
        <xdr:cNvCxnSpPr/>
      </xdr:nvCxnSpPr>
      <xdr:spPr>
        <a:xfrm>
          <a:off x="22072600" y="18567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102</xdr:row>
      <xdr:rowOff>134456</xdr:rowOff>
    </xdr:from>
    <xdr:ext cx="469744" cy="259045"/>
    <xdr:sp macro="" textlink="">
      <xdr:nvSpPr>
        <xdr:cNvPr id="837" name="【庁舎】&#10;一人当たり面積最大値テキスト">
          <a:extLst>
            <a:ext uri="{FF2B5EF4-FFF2-40B4-BE49-F238E27FC236}">
              <a16:creationId xmlns:a16="http://schemas.microsoft.com/office/drawing/2014/main" id="{D777C966-520E-4C15-B42D-419FCD4E5CFE}"/>
            </a:ext>
          </a:extLst>
        </xdr:cNvPr>
        <xdr:cNvSpPr txBox="1"/>
      </xdr:nvSpPr>
      <xdr:spPr>
        <a:xfrm>
          <a:off x="22199600" y="17622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104</xdr:row>
      <xdr:rowOff>16329</xdr:rowOff>
    </xdr:from>
    <xdr:to>
      <xdr:col>116</xdr:col>
      <xdr:colOff>152400</xdr:colOff>
      <xdr:row>104</xdr:row>
      <xdr:rowOff>16329</xdr:rowOff>
    </xdr:to>
    <xdr:cxnSp macro="">
      <xdr:nvCxnSpPr>
        <xdr:cNvPr id="838" name="直線コネクタ 837">
          <a:extLst>
            <a:ext uri="{FF2B5EF4-FFF2-40B4-BE49-F238E27FC236}">
              <a16:creationId xmlns:a16="http://schemas.microsoft.com/office/drawing/2014/main" id="{BF47992C-8068-49B9-BB82-80876A9113AC}"/>
            </a:ext>
          </a:extLst>
        </xdr:cNvPr>
        <xdr:cNvCxnSpPr/>
      </xdr:nvCxnSpPr>
      <xdr:spPr>
        <a:xfrm>
          <a:off x="22072600" y="17847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23421</xdr:rowOff>
    </xdr:from>
    <xdr:ext cx="469744" cy="259045"/>
    <xdr:sp macro="" textlink="">
      <xdr:nvSpPr>
        <xdr:cNvPr id="839" name="【庁舎】&#10;一人当たり面積平均値テキスト">
          <a:extLst>
            <a:ext uri="{FF2B5EF4-FFF2-40B4-BE49-F238E27FC236}">
              <a16:creationId xmlns:a16="http://schemas.microsoft.com/office/drawing/2014/main" id="{61A32050-FD19-422F-9FD9-EAB79AFA4AA8}"/>
            </a:ext>
          </a:extLst>
        </xdr:cNvPr>
        <xdr:cNvSpPr txBox="1"/>
      </xdr:nvSpPr>
      <xdr:spPr>
        <a:xfrm>
          <a:off x="22199600" y="181971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44994</xdr:rowOff>
    </xdr:from>
    <xdr:to>
      <xdr:col>116</xdr:col>
      <xdr:colOff>114300</xdr:colOff>
      <xdr:row>106</xdr:row>
      <xdr:rowOff>146594</xdr:rowOff>
    </xdr:to>
    <xdr:sp macro="" textlink="">
      <xdr:nvSpPr>
        <xdr:cNvPr id="840" name="フローチャート: 判断 839">
          <a:extLst>
            <a:ext uri="{FF2B5EF4-FFF2-40B4-BE49-F238E27FC236}">
              <a16:creationId xmlns:a16="http://schemas.microsoft.com/office/drawing/2014/main" id="{4AAB8877-15D4-46A9-8F2C-A9DB417D1AD8}"/>
            </a:ext>
          </a:extLst>
        </xdr:cNvPr>
        <xdr:cNvSpPr/>
      </xdr:nvSpPr>
      <xdr:spPr>
        <a:xfrm>
          <a:off x="22110700" y="1821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47171</xdr:rowOff>
    </xdr:from>
    <xdr:to>
      <xdr:col>112</xdr:col>
      <xdr:colOff>38100</xdr:colOff>
      <xdr:row>106</xdr:row>
      <xdr:rowOff>148771</xdr:rowOff>
    </xdr:to>
    <xdr:sp macro="" textlink="">
      <xdr:nvSpPr>
        <xdr:cNvPr id="841" name="フローチャート: 判断 840">
          <a:extLst>
            <a:ext uri="{FF2B5EF4-FFF2-40B4-BE49-F238E27FC236}">
              <a16:creationId xmlns:a16="http://schemas.microsoft.com/office/drawing/2014/main" id="{A30F6F19-CBC5-419D-A8EF-6AE4F205BE39}"/>
            </a:ext>
          </a:extLst>
        </xdr:cNvPr>
        <xdr:cNvSpPr/>
      </xdr:nvSpPr>
      <xdr:spPr>
        <a:xfrm>
          <a:off x="21272500" y="18220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58057</xdr:rowOff>
    </xdr:from>
    <xdr:to>
      <xdr:col>107</xdr:col>
      <xdr:colOff>101600</xdr:colOff>
      <xdr:row>106</xdr:row>
      <xdr:rowOff>159657</xdr:rowOff>
    </xdr:to>
    <xdr:sp macro="" textlink="">
      <xdr:nvSpPr>
        <xdr:cNvPr id="842" name="フローチャート: 判断 841">
          <a:extLst>
            <a:ext uri="{FF2B5EF4-FFF2-40B4-BE49-F238E27FC236}">
              <a16:creationId xmlns:a16="http://schemas.microsoft.com/office/drawing/2014/main" id="{C8FC5808-F14B-4FFD-844C-F57922B36A45}"/>
            </a:ext>
          </a:extLst>
        </xdr:cNvPr>
        <xdr:cNvSpPr/>
      </xdr:nvSpPr>
      <xdr:spPr>
        <a:xfrm>
          <a:off x="20383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70031</xdr:rowOff>
    </xdr:from>
    <xdr:to>
      <xdr:col>102</xdr:col>
      <xdr:colOff>165100</xdr:colOff>
      <xdr:row>107</xdr:row>
      <xdr:rowOff>181</xdr:rowOff>
    </xdr:to>
    <xdr:sp macro="" textlink="">
      <xdr:nvSpPr>
        <xdr:cNvPr id="843" name="フローチャート: 判断 842">
          <a:extLst>
            <a:ext uri="{FF2B5EF4-FFF2-40B4-BE49-F238E27FC236}">
              <a16:creationId xmlns:a16="http://schemas.microsoft.com/office/drawing/2014/main" id="{D0422686-E44C-4309-ABF7-02C82B0D688F}"/>
            </a:ext>
          </a:extLst>
        </xdr:cNvPr>
        <xdr:cNvSpPr/>
      </xdr:nvSpPr>
      <xdr:spPr>
        <a:xfrm>
          <a:off x="19494500" y="18243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119018</xdr:rowOff>
    </xdr:from>
    <xdr:to>
      <xdr:col>98</xdr:col>
      <xdr:colOff>38100</xdr:colOff>
      <xdr:row>107</xdr:row>
      <xdr:rowOff>49168</xdr:rowOff>
    </xdr:to>
    <xdr:sp macro="" textlink="">
      <xdr:nvSpPr>
        <xdr:cNvPr id="844" name="フローチャート: 判断 843">
          <a:extLst>
            <a:ext uri="{FF2B5EF4-FFF2-40B4-BE49-F238E27FC236}">
              <a16:creationId xmlns:a16="http://schemas.microsoft.com/office/drawing/2014/main" id="{35D4C8D0-FF9A-4CFD-97AD-F6DDF199290E}"/>
            </a:ext>
          </a:extLst>
        </xdr:cNvPr>
        <xdr:cNvSpPr/>
      </xdr:nvSpPr>
      <xdr:spPr>
        <a:xfrm>
          <a:off x="18605500" y="18292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45" name="テキスト ボックス 844">
          <a:extLst>
            <a:ext uri="{FF2B5EF4-FFF2-40B4-BE49-F238E27FC236}">
              <a16:creationId xmlns:a16="http://schemas.microsoft.com/office/drawing/2014/main" id="{528EC1C7-A582-4A9D-BAD2-8260D6AFF7D2}"/>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46" name="テキスト ボックス 845">
          <a:extLst>
            <a:ext uri="{FF2B5EF4-FFF2-40B4-BE49-F238E27FC236}">
              <a16:creationId xmlns:a16="http://schemas.microsoft.com/office/drawing/2014/main" id="{8BAF9421-73EA-4985-A532-30C101A417B2}"/>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7" name="テキスト ボックス 846">
          <a:extLst>
            <a:ext uri="{FF2B5EF4-FFF2-40B4-BE49-F238E27FC236}">
              <a16:creationId xmlns:a16="http://schemas.microsoft.com/office/drawing/2014/main" id="{67507EF6-0233-4C2B-B416-B37B6BE0C49B}"/>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8" name="テキスト ボックス 847">
          <a:extLst>
            <a:ext uri="{FF2B5EF4-FFF2-40B4-BE49-F238E27FC236}">
              <a16:creationId xmlns:a16="http://schemas.microsoft.com/office/drawing/2014/main" id="{763DD1DE-1181-4DF4-8692-B862AB796C7F}"/>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9" name="テキスト ボックス 848">
          <a:extLst>
            <a:ext uri="{FF2B5EF4-FFF2-40B4-BE49-F238E27FC236}">
              <a16:creationId xmlns:a16="http://schemas.microsoft.com/office/drawing/2014/main" id="{9D27E4D9-3CD4-4733-BFFE-20BCD19A8911}"/>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100</xdr:row>
      <xdr:rowOff>46082</xdr:rowOff>
    </xdr:from>
    <xdr:to>
      <xdr:col>112</xdr:col>
      <xdr:colOff>38100</xdr:colOff>
      <xdr:row>100</xdr:row>
      <xdr:rowOff>147682</xdr:rowOff>
    </xdr:to>
    <xdr:sp macro="" textlink="">
      <xdr:nvSpPr>
        <xdr:cNvPr id="850" name="楕円 849">
          <a:extLst>
            <a:ext uri="{FF2B5EF4-FFF2-40B4-BE49-F238E27FC236}">
              <a16:creationId xmlns:a16="http://schemas.microsoft.com/office/drawing/2014/main" id="{185C6F4F-9D33-4CA9-BA0A-AACFA4310F41}"/>
            </a:ext>
          </a:extLst>
        </xdr:cNvPr>
        <xdr:cNvSpPr/>
      </xdr:nvSpPr>
      <xdr:spPr>
        <a:xfrm>
          <a:off x="21272500" y="17191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100</xdr:row>
      <xdr:rowOff>66766</xdr:rowOff>
    </xdr:from>
    <xdr:to>
      <xdr:col>107</xdr:col>
      <xdr:colOff>101600</xdr:colOff>
      <xdr:row>100</xdr:row>
      <xdr:rowOff>168366</xdr:rowOff>
    </xdr:to>
    <xdr:sp macro="" textlink="">
      <xdr:nvSpPr>
        <xdr:cNvPr id="851" name="楕円 850">
          <a:extLst>
            <a:ext uri="{FF2B5EF4-FFF2-40B4-BE49-F238E27FC236}">
              <a16:creationId xmlns:a16="http://schemas.microsoft.com/office/drawing/2014/main" id="{C8705994-BB25-4771-915C-58762A8647E0}"/>
            </a:ext>
          </a:extLst>
        </xdr:cNvPr>
        <xdr:cNvSpPr/>
      </xdr:nvSpPr>
      <xdr:spPr>
        <a:xfrm>
          <a:off x="20383500" y="17211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100</xdr:row>
      <xdr:rowOff>96882</xdr:rowOff>
    </xdr:from>
    <xdr:to>
      <xdr:col>111</xdr:col>
      <xdr:colOff>177800</xdr:colOff>
      <xdr:row>100</xdr:row>
      <xdr:rowOff>117566</xdr:rowOff>
    </xdr:to>
    <xdr:cxnSp macro="">
      <xdr:nvCxnSpPr>
        <xdr:cNvPr id="852" name="直線コネクタ 851">
          <a:extLst>
            <a:ext uri="{FF2B5EF4-FFF2-40B4-BE49-F238E27FC236}">
              <a16:creationId xmlns:a16="http://schemas.microsoft.com/office/drawing/2014/main" id="{12DDF2FF-B4D6-416A-BB83-86AFBF6194D4}"/>
            </a:ext>
          </a:extLst>
        </xdr:cNvPr>
        <xdr:cNvCxnSpPr/>
      </xdr:nvCxnSpPr>
      <xdr:spPr>
        <a:xfrm flipV="1">
          <a:off x="20434300" y="17241882"/>
          <a:ext cx="889000" cy="20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100</xdr:row>
      <xdr:rowOff>91802</xdr:rowOff>
    </xdr:from>
    <xdr:to>
      <xdr:col>102</xdr:col>
      <xdr:colOff>165100</xdr:colOff>
      <xdr:row>101</xdr:row>
      <xdr:rowOff>21952</xdr:rowOff>
    </xdr:to>
    <xdr:sp macro="" textlink="">
      <xdr:nvSpPr>
        <xdr:cNvPr id="853" name="楕円 852">
          <a:extLst>
            <a:ext uri="{FF2B5EF4-FFF2-40B4-BE49-F238E27FC236}">
              <a16:creationId xmlns:a16="http://schemas.microsoft.com/office/drawing/2014/main" id="{66DA1C5A-95D8-44DA-907F-97D5C4F7AADC}"/>
            </a:ext>
          </a:extLst>
        </xdr:cNvPr>
        <xdr:cNvSpPr/>
      </xdr:nvSpPr>
      <xdr:spPr>
        <a:xfrm>
          <a:off x="19494500" y="17236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100</xdr:row>
      <xdr:rowOff>117566</xdr:rowOff>
    </xdr:from>
    <xdr:to>
      <xdr:col>107</xdr:col>
      <xdr:colOff>50800</xdr:colOff>
      <xdr:row>100</xdr:row>
      <xdr:rowOff>142602</xdr:rowOff>
    </xdr:to>
    <xdr:cxnSp macro="">
      <xdr:nvCxnSpPr>
        <xdr:cNvPr id="854" name="直線コネクタ 853">
          <a:extLst>
            <a:ext uri="{FF2B5EF4-FFF2-40B4-BE49-F238E27FC236}">
              <a16:creationId xmlns:a16="http://schemas.microsoft.com/office/drawing/2014/main" id="{A5CCEFFD-07C3-457B-8BFF-F694ECAE330C}"/>
            </a:ext>
          </a:extLst>
        </xdr:cNvPr>
        <xdr:cNvCxnSpPr/>
      </xdr:nvCxnSpPr>
      <xdr:spPr>
        <a:xfrm flipV="1">
          <a:off x="19545300" y="17262566"/>
          <a:ext cx="889000" cy="25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139898</xdr:rowOff>
    </xdr:from>
    <xdr:ext cx="469744" cy="259045"/>
    <xdr:sp macro="" textlink="">
      <xdr:nvSpPr>
        <xdr:cNvPr id="855" name="n_1aveValue【庁舎】&#10;一人当たり面積">
          <a:extLst>
            <a:ext uri="{FF2B5EF4-FFF2-40B4-BE49-F238E27FC236}">
              <a16:creationId xmlns:a16="http://schemas.microsoft.com/office/drawing/2014/main" id="{01E4312A-183F-4443-BEC9-4D6A06716090}"/>
            </a:ext>
          </a:extLst>
        </xdr:cNvPr>
        <xdr:cNvSpPr txBox="1"/>
      </xdr:nvSpPr>
      <xdr:spPr>
        <a:xfrm>
          <a:off x="21075727" y="18313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150784</xdr:rowOff>
    </xdr:from>
    <xdr:ext cx="469744" cy="259045"/>
    <xdr:sp macro="" textlink="">
      <xdr:nvSpPr>
        <xdr:cNvPr id="856" name="n_2aveValue【庁舎】&#10;一人当たり面積">
          <a:extLst>
            <a:ext uri="{FF2B5EF4-FFF2-40B4-BE49-F238E27FC236}">
              <a16:creationId xmlns:a16="http://schemas.microsoft.com/office/drawing/2014/main" id="{C40C6BDD-8E12-45AE-8A3B-4617EBA72BCF}"/>
            </a:ext>
          </a:extLst>
        </xdr:cNvPr>
        <xdr:cNvSpPr txBox="1"/>
      </xdr:nvSpPr>
      <xdr:spPr>
        <a:xfrm>
          <a:off x="20199427" y="1832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162758</xdr:rowOff>
    </xdr:from>
    <xdr:ext cx="469744" cy="259045"/>
    <xdr:sp macro="" textlink="">
      <xdr:nvSpPr>
        <xdr:cNvPr id="857" name="n_3aveValue【庁舎】&#10;一人当たり面積">
          <a:extLst>
            <a:ext uri="{FF2B5EF4-FFF2-40B4-BE49-F238E27FC236}">
              <a16:creationId xmlns:a16="http://schemas.microsoft.com/office/drawing/2014/main" id="{2D01BB9C-1516-473E-9A4A-276760FE6FCF}"/>
            </a:ext>
          </a:extLst>
        </xdr:cNvPr>
        <xdr:cNvSpPr txBox="1"/>
      </xdr:nvSpPr>
      <xdr:spPr>
        <a:xfrm>
          <a:off x="19310427" y="18336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65695</xdr:rowOff>
    </xdr:from>
    <xdr:ext cx="469744" cy="259045"/>
    <xdr:sp macro="" textlink="">
      <xdr:nvSpPr>
        <xdr:cNvPr id="858" name="n_4aveValue【庁舎】&#10;一人当たり面積">
          <a:extLst>
            <a:ext uri="{FF2B5EF4-FFF2-40B4-BE49-F238E27FC236}">
              <a16:creationId xmlns:a16="http://schemas.microsoft.com/office/drawing/2014/main" id="{BB03D080-73ED-460F-86B0-1B32ED3D2960}"/>
            </a:ext>
          </a:extLst>
        </xdr:cNvPr>
        <xdr:cNvSpPr txBox="1"/>
      </xdr:nvSpPr>
      <xdr:spPr>
        <a:xfrm>
          <a:off x="18421427" y="18067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98</xdr:row>
      <xdr:rowOff>164209</xdr:rowOff>
    </xdr:from>
    <xdr:ext cx="469744" cy="259045"/>
    <xdr:sp macro="" textlink="">
      <xdr:nvSpPr>
        <xdr:cNvPr id="859" name="n_1mainValue【庁舎】&#10;一人当たり面積">
          <a:extLst>
            <a:ext uri="{FF2B5EF4-FFF2-40B4-BE49-F238E27FC236}">
              <a16:creationId xmlns:a16="http://schemas.microsoft.com/office/drawing/2014/main" id="{14F13C75-10FA-4EEB-8CD4-67E249C134B0}"/>
            </a:ext>
          </a:extLst>
        </xdr:cNvPr>
        <xdr:cNvSpPr txBox="1"/>
      </xdr:nvSpPr>
      <xdr:spPr>
        <a:xfrm>
          <a:off x="21075727" y="16966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99</xdr:row>
      <xdr:rowOff>13443</xdr:rowOff>
    </xdr:from>
    <xdr:ext cx="469744" cy="259045"/>
    <xdr:sp macro="" textlink="">
      <xdr:nvSpPr>
        <xdr:cNvPr id="860" name="n_2mainValue【庁舎】&#10;一人当たり面積">
          <a:extLst>
            <a:ext uri="{FF2B5EF4-FFF2-40B4-BE49-F238E27FC236}">
              <a16:creationId xmlns:a16="http://schemas.microsoft.com/office/drawing/2014/main" id="{F8B71B37-ADA6-4DC9-8503-FB2C7B9E5284}"/>
            </a:ext>
          </a:extLst>
        </xdr:cNvPr>
        <xdr:cNvSpPr txBox="1"/>
      </xdr:nvSpPr>
      <xdr:spPr>
        <a:xfrm>
          <a:off x="20199427" y="16986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99</xdr:row>
      <xdr:rowOff>38479</xdr:rowOff>
    </xdr:from>
    <xdr:ext cx="469744" cy="259045"/>
    <xdr:sp macro="" textlink="">
      <xdr:nvSpPr>
        <xdr:cNvPr id="861" name="n_3mainValue【庁舎】&#10;一人当たり面積">
          <a:extLst>
            <a:ext uri="{FF2B5EF4-FFF2-40B4-BE49-F238E27FC236}">
              <a16:creationId xmlns:a16="http://schemas.microsoft.com/office/drawing/2014/main" id="{2F3D1FB0-48D0-4EC3-8A01-4B9CE6377FE0}"/>
            </a:ext>
          </a:extLst>
        </xdr:cNvPr>
        <xdr:cNvSpPr txBox="1"/>
      </xdr:nvSpPr>
      <xdr:spPr>
        <a:xfrm>
          <a:off x="19310427" y="17012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2" name="正方形/長方形 861">
          <a:extLst>
            <a:ext uri="{FF2B5EF4-FFF2-40B4-BE49-F238E27FC236}">
              <a16:creationId xmlns:a16="http://schemas.microsoft.com/office/drawing/2014/main" id="{C5B5EB56-945A-4C4F-B9FB-608C05BAE779}"/>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3" name="正方形/長方形 862">
          <a:extLst>
            <a:ext uri="{FF2B5EF4-FFF2-40B4-BE49-F238E27FC236}">
              <a16:creationId xmlns:a16="http://schemas.microsoft.com/office/drawing/2014/main" id="{3E7376F1-B392-4785-82E0-9462B11A8233}"/>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4" name="テキスト ボックス 863">
          <a:extLst>
            <a:ext uri="{FF2B5EF4-FFF2-40B4-BE49-F238E27FC236}">
              <a16:creationId xmlns:a16="http://schemas.microsoft.com/office/drawing/2014/main" id="{045D6CE7-54CD-41FB-958E-C45BB10CE7B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類似団体と比較して有形固定資産減価償却率が特に高くなっている施設は、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一般廃棄物処理施設、</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市民会館であり、低くなっている施設は、消防施設</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福祉施設、庁舎である。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一般廃棄物処理施設については、令和３年度完成に向けて新たな処分場の建設を進めているところである。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市民会館について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建設から相当年数が経過した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施設</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が多いため</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、今後の方向性を検討する必要がある。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一方で、消防施設については各分団の屯所であり、有形固定資産減価償却率は低くなっているが、平成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年度に１分団の屯所を更新しているものの、老朽化が進んでいる屯所も多い。</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福祉施設</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庁舎については、平成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度にかけて旧病院、旧介護老人保健施設を大規模改修して整備したため、有形固定資産減価償却率は低くなっている。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いずれにしても、令和元年度に策定した集中改革プランにおいて、既存の公共施設の有効活用、施設の維持管理による安全確保を図り、総量の適正化にあっては、老朽化により安全性が確保できない建物は計画的に解体を行い、施設の総量、延べ床面積の適正化に努めるとされ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また、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年度に個別施設計画</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策定</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しており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、個別施設計画において個々の施設の統廃合、除却等の具体的な方針が定められ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。今後は、個別施設計画やそれに基づく公共施設等総合管理計画</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をもとに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、長期的な視点で公共施設等のあり方について検討を進め、適正な配置を目指していきたい。</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固定資産台帳の精査に伴い平成３０年度の一般廃棄物処理施設の数値については大きく変動している。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0" t="s">
        <v>79</v>
      </c>
      <c r="C1" s="610"/>
      <c r="D1" s="610"/>
      <c r="E1" s="610"/>
      <c r="F1" s="610"/>
      <c r="G1" s="610"/>
      <c r="H1" s="610"/>
      <c r="I1" s="610"/>
      <c r="J1" s="610"/>
      <c r="K1" s="610"/>
      <c r="L1" s="610"/>
      <c r="M1" s="610"/>
      <c r="N1" s="610"/>
      <c r="O1" s="610"/>
      <c r="P1" s="610"/>
      <c r="Q1" s="610"/>
      <c r="R1" s="610"/>
      <c r="S1" s="610"/>
      <c r="T1" s="610"/>
      <c r="U1" s="610"/>
      <c r="V1" s="610"/>
      <c r="W1" s="610"/>
      <c r="X1" s="610"/>
      <c r="Y1" s="610"/>
      <c r="Z1" s="610"/>
      <c r="AA1" s="610"/>
      <c r="AB1" s="610"/>
      <c r="AC1" s="610"/>
      <c r="AD1" s="610"/>
      <c r="AE1" s="610"/>
      <c r="AF1" s="610"/>
      <c r="AG1" s="610"/>
      <c r="AH1" s="610"/>
      <c r="AI1" s="610"/>
      <c r="AJ1" s="610"/>
      <c r="AK1" s="610"/>
      <c r="AL1" s="610"/>
      <c r="AM1" s="610"/>
      <c r="AN1" s="610"/>
      <c r="AO1" s="610"/>
      <c r="AP1" s="610"/>
      <c r="AQ1" s="610"/>
      <c r="AR1" s="610"/>
      <c r="AS1" s="610"/>
      <c r="AT1" s="610"/>
      <c r="AU1" s="610"/>
      <c r="AV1" s="610"/>
      <c r="AW1" s="610"/>
      <c r="AX1" s="610"/>
      <c r="AY1" s="610"/>
      <c r="AZ1" s="610"/>
      <c r="BA1" s="610"/>
      <c r="BB1" s="610"/>
      <c r="BC1" s="610"/>
      <c r="BD1" s="610"/>
      <c r="BE1" s="610"/>
      <c r="BF1" s="610"/>
      <c r="BG1" s="610"/>
      <c r="BH1" s="610"/>
      <c r="BI1" s="610"/>
      <c r="BJ1" s="610"/>
      <c r="BK1" s="610"/>
      <c r="BL1" s="610"/>
      <c r="BM1" s="610"/>
      <c r="BN1" s="610"/>
      <c r="BO1" s="610"/>
      <c r="BP1" s="610"/>
      <c r="BQ1" s="610"/>
      <c r="BR1" s="610"/>
      <c r="BS1" s="610"/>
      <c r="BT1" s="610"/>
      <c r="BU1" s="610"/>
      <c r="BV1" s="610"/>
      <c r="BW1" s="610"/>
      <c r="BX1" s="610"/>
      <c r="BY1" s="610"/>
      <c r="BZ1" s="610"/>
      <c r="CA1" s="610"/>
      <c r="CB1" s="610"/>
      <c r="CC1" s="610"/>
      <c r="CD1" s="610"/>
      <c r="CE1" s="610"/>
      <c r="CF1" s="610"/>
      <c r="CG1" s="610"/>
      <c r="CH1" s="610"/>
      <c r="CI1" s="610"/>
      <c r="CJ1" s="610"/>
      <c r="CK1" s="610"/>
      <c r="CL1" s="610"/>
      <c r="CM1" s="610"/>
      <c r="CN1" s="610"/>
      <c r="CO1" s="610"/>
      <c r="CP1" s="610"/>
      <c r="CQ1" s="610"/>
      <c r="CR1" s="610"/>
      <c r="CS1" s="610"/>
      <c r="CT1" s="610"/>
      <c r="CU1" s="610"/>
      <c r="CV1" s="610"/>
      <c r="CW1" s="610"/>
      <c r="CX1" s="610"/>
      <c r="CY1" s="610"/>
      <c r="CZ1" s="610"/>
      <c r="DA1" s="610"/>
      <c r="DB1" s="610"/>
      <c r="DC1" s="610"/>
      <c r="DD1" s="610"/>
      <c r="DE1" s="610"/>
      <c r="DF1" s="610"/>
      <c r="DG1" s="610"/>
      <c r="DH1" s="610"/>
      <c r="DI1" s="610"/>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1" t="s">
        <v>81</v>
      </c>
      <c r="C3" s="612"/>
      <c r="D3" s="612"/>
      <c r="E3" s="613"/>
      <c r="F3" s="613"/>
      <c r="G3" s="613"/>
      <c r="H3" s="613"/>
      <c r="I3" s="613"/>
      <c r="J3" s="613"/>
      <c r="K3" s="613"/>
      <c r="L3" s="613" t="s">
        <v>82</v>
      </c>
      <c r="M3" s="613"/>
      <c r="N3" s="613"/>
      <c r="O3" s="613"/>
      <c r="P3" s="613"/>
      <c r="Q3" s="613"/>
      <c r="R3" s="616"/>
      <c r="S3" s="616"/>
      <c r="T3" s="616"/>
      <c r="U3" s="616"/>
      <c r="V3" s="617"/>
      <c r="W3" s="507" t="s">
        <v>83</v>
      </c>
      <c r="X3" s="508"/>
      <c r="Y3" s="508"/>
      <c r="Z3" s="508"/>
      <c r="AA3" s="508"/>
      <c r="AB3" s="612"/>
      <c r="AC3" s="616" t="s">
        <v>84</v>
      </c>
      <c r="AD3" s="508"/>
      <c r="AE3" s="508"/>
      <c r="AF3" s="508"/>
      <c r="AG3" s="508"/>
      <c r="AH3" s="508"/>
      <c r="AI3" s="508"/>
      <c r="AJ3" s="508"/>
      <c r="AK3" s="508"/>
      <c r="AL3" s="578"/>
      <c r="AM3" s="507" t="s">
        <v>85</v>
      </c>
      <c r="AN3" s="508"/>
      <c r="AO3" s="508"/>
      <c r="AP3" s="508"/>
      <c r="AQ3" s="508"/>
      <c r="AR3" s="508"/>
      <c r="AS3" s="508"/>
      <c r="AT3" s="508"/>
      <c r="AU3" s="508"/>
      <c r="AV3" s="508"/>
      <c r="AW3" s="508"/>
      <c r="AX3" s="578"/>
      <c r="AY3" s="570" t="s">
        <v>1</v>
      </c>
      <c r="AZ3" s="571"/>
      <c r="BA3" s="571"/>
      <c r="BB3" s="571"/>
      <c r="BC3" s="571"/>
      <c r="BD3" s="571"/>
      <c r="BE3" s="571"/>
      <c r="BF3" s="571"/>
      <c r="BG3" s="571"/>
      <c r="BH3" s="571"/>
      <c r="BI3" s="571"/>
      <c r="BJ3" s="571"/>
      <c r="BK3" s="571"/>
      <c r="BL3" s="571"/>
      <c r="BM3" s="620"/>
      <c r="BN3" s="507" t="s">
        <v>86</v>
      </c>
      <c r="BO3" s="508"/>
      <c r="BP3" s="508"/>
      <c r="BQ3" s="508"/>
      <c r="BR3" s="508"/>
      <c r="BS3" s="508"/>
      <c r="BT3" s="508"/>
      <c r="BU3" s="578"/>
      <c r="BV3" s="507" t="s">
        <v>87</v>
      </c>
      <c r="BW3" s="508"/>
      <c r="BX3" s="508"/>
      <c r="BY3" s="508"/>
      <c r="BZ3" s="508"/>
      <c r="CA3" s="508"/>
      <c r="CB3" s="508"/>
      <c r="CC3" s="578"/>
      <c r="CD3" s="570" t="s">
        <v>1</v>
      </c>
      <c r="CE3" s="571"/>
      <c r="CF3" s="571"/>
      <c r="CG3" s="571"/>
      <c r="CH3" s="571"/>
      <c r="CI3" s="571"/>
      <c r="CJ3" s="571"/>
      <c r="CK3" s="571"/>
      <c r="CL3" s="571"/>
      <c r="CM3" s="571"/>
      <c r="CN3" s="571"/>
      <c r="CO3" s="571"/>
      <c r="CP3" s="571"/>
      <c r="CQ3" s="571"/>
      <c r="CR3" s="571"/>
      <c r="CS3" s="620"/>
      <c r="CT3" s="507" t="s">
        <v>88</v>
      </c>
      <c r="CU3" s="508"/>
      <c r="CV3" s="508"/>
      <c r="CW3" s="508"/>
      <c r="CX3" s="508"/>
      <c r="CY3" s="508"/>
      <c r="CZ3" s="508"/>
      <c r="DA3" s="578"/>
      <c r="DB3" s="507" t="s">
        <v>89</v>
      </c>
      <c r="DC3" s="508"/>
      <c r="DD3" s="508"/>
      <c r="DE3" s="508"/>
      <c r="DF3" s="508"/>
      <c r="DG3" s="508"/>
      <c r="DH3" s="508"/>
      <c r="DI3" s="578"/>
      <c r="DJ3" s="186"/>
      <c r="DK3" s="186"/>
      <c r="DL3" s="186"/>
      <c r="DM3" s="186"/>
      <c r="DN3" s="186"/>
      <c r="DO3" s="186"/>
    </row>
    <row r="4" spans="1:119" ht="18.75" customHeight="1" x14ac:dyDescent="0.15">
      <c r="A4" s="187"/>
      <c r="B4" s="586"/>
      <c r="C4" s="587"/>
      <c r="D4" s="587"/>
      <c r="E4" s="588"/>
      <c r="F4" s="588"/>
      <c r="G4" s="588"/>
      <c r="H4" s="588"/>
      <c r="I4" s="588"/>
      <c r="J4" s="588"/>
      <c r="K4" s="588"/>
      <c r="L4" s="588"/>
      <c r="M4" s="588"/>
      <c r="N4" s="588"/>
      <c r="O4" s="588"/>
      <c r="P4" s="588"/>
      <c r="Q4" s="588"/>
      <c r="R4" s="592"/>
      <c r="S4" s="592"/>
      <c r="T4" s="592"/>
      <c r="U4" s="592"/>
      <c r="V4" s="593"/>
      <c r="W4" s="579"/>
      <c r="X4" s="390"/>
      <c r="Y4" s="390"/>
      <c r="Z4" s="390"/>
      <c r="AA4" s="390"/>
      <c r="AB4" s="587"/>
      <c r="AC4" s="592"/>
      <c r="AD4" s="390"/>
      <c r="AE4" s="390"/>
      <c r="AF4" s="390"/>
      <c r="AG4" s="390"/>
      <c r="AH4" s="390"/>
      <c r="AI4" s="390"/>
      <c r="AJ4" s="390"/>
      <c r="AK4" s="390"/>
      <c r="AL4" s="580"/>
      <c r="AM4" s="534"/>
      <c r="AN4" s="444"/>
      <c r="AO4" s="444"/>
      <c r="AP4" s="444"/>
      <c r="AQ4" s="444"/>
      <c r="AR4" s="444"/>
      <c r="AS4" s="444"/>
      <c r="AT4" s="444"/>
      <c r="AU4" s="444"/>
      <c r="AV4" s="444"/>
      <c r="AW4" s="444"/>
      <c r="AX4" s="619"/>
      <c r="AY4" s="420" t="s">
        <v>90</v>
      </c>
      <c r="AZ4" s="421"/>
      <c r="BA4" s="421"/>
      <c r="BB4" s="421"/>
      <c r="BC4" s="421"/>
      <c r="BD4" s="421"/>
      <c r="BE4" s="421"/>
      <c r="BF4" s="421"/>
      <c r="BG4" s="421"/>
      <c r="BH4" s="421"/>
      <c r="BI4" s="421"/>
      <c r="BJ4" s="421"/>
      <c r="BK4" s="421"/>
      <c r="BL4" s="421"/>
      <c r="BM4" s="422"/>
      <c r="BN4" s="423">
        <v>9791018</v>
      </c>
      <c r="BO4" s="424"/>
      <c r="BP4" s="424"/>
      <c r="BQ4" s="424"/>
      <c r="BR4" s="424"/>
      <c r="BS4" s="424"/>
      <c r="BT4" s="424"/>
      <c r="BU4" s="425"/>
      <c r="BV4" s="423">
        <v>9331002</v>
      </c>
      <c r="BW4" s="424"/>
      <c r="BX4" s="424"/>
      <c r="BY4" s="424"/>
      <c r="BZ4" s="424"/>
      <c r="CA4" s="424"/>
      <c r="CB4" s="424"/>
      <c r="CC4" s="425"/>
      <c r="CD4" s="604" t="s">
        <v>91</v>
      </c>
      <c r="CE4" s="605"/>
      <c r="CF4" s="605"/>
      <c r="CG4" s="605"/>
      <c r="CH4" s="605"/>
      <c r="CI4" s="605"/>
      <c r="CJ4" s="605"/>
      <c r="CK4" s="605"/>
      <c r="CL4" s="605"/>
      <c r="CM4" s="605"/>
      <c r="CN4" s="605"/>
      <c r="CO4" s="605"/>
      <c r="CP4" s="605"/>
      <c r="CQ4" s="605"/>
      <c r="CR4" s="605"/>
      <c r="CS4" s="606"/>
      <c r="CT4" s="607">
        <v>6.2</v>
      </c>
      <c r="CU4" s="608"/>
      <c r="CV4" s="608"/>
      <c r="CW4" s="608"/>
      <c r="CX4" s="608"/>
      <c r="CY4" s="608"/>
      <c r="CZ4" s="608"/>
      <c r="DA4" s="609"/>
      <c r="DB4" s="607">
        <v>6.7</v>
      </c>
      <c r="DC4" s="608"/>
      <c r="DD4" s="608"/>
      <c r="DE4" s="608"/>
      <c r="DF4" s="608"/>
      <c r="DG4" s="608"/>
      <c r="DH4" s="608"/>
      <c r="DI4" s="609"/>
      <c r="DJ4" s="186"/>
      <c r="DK4" s="186"/>
      <c r="DL4" s="186"/>
      <c r="DM4" s="186"/>
      <c r="DN4" s="186"/>
      <c r="DO4" s="186"/>
    </row>
    <row r="5" spans="1:119" ht="18.75" customHeight="1" x14ac:dyDescent="0.15">
      <c r="A5" s="187"/>
      <c r="B5" s="614"/>
      <c r="C5" s="445"/>
      <c r="D5" s="445"/>
      <c r="E5" s="615"/>
      <c r="F5" s="615"/>
      <c r="G5" s="615"/>
      <c r="H5" s="615"/>
      <c r="I5" s="615"/>
      <c r="J5" s="615"/>
      <c r="K5" s="615"/>
      <c r="L5" s="615"/>
      <c r="M5" s="615"/>
      <c r="N5" s="615"/>
      <c r="O5" s="615"/>
      <c r="P5" s="615"/>
      <c r="Q5" s="615"/>
      <c r="R5" s="443"/>
      <c r="S5" s="443"/>
      <c r="T5" s="443"/>
      <c r="U5" s="443"/>
      <c r="V5" s="618"/>
      <c r="W5" s="534"/>
      <c r="X5" s="444"/>
      <c r="Y5" s="444"/>
      <c r="Z5" s="444"/>
      <c r="AA5" s="444"/>
      <c r="AB5" s="445"/>
      <c r="AC5" s="443"/>
      <c r="AD5" s="444"/>
      <c r="AE5" s="444"/>
      <c r="AF5" s="444"/>
      <c r="AG5" s="444"/>
      <c r="AH5" s="444"/>
      <c r="AI5" s="444"/>
      <c r="AJ5" s="444"/>
      <c r="AK5" s="444"/>
      <c r="AL5" s="619"/>
      <c r="AM5" s="497" t="s">
        <v>92</v>
      </c>
      <c r="AN5" s="402"/>
      <c r="AO5" s="402"/>
      <c r="AP5" s="402"/>
      <c r="AQ5" s="402"/>
      <c r="AR5" s="402"/>
      <c r="AS5" s="402"/>
      <c r="AT5" s="403"/>
      <c r="AU5" s="485" t="s">
        <v>93</v>
      </c>
      <c r="AV5" s="486"/>
      <c r="AW5" s="486"/>
      <c r="AX5" s="486"/>
      <c r="AY5" s="408" t="s">
        <v>94</v>
      </c>
      <c r="AZ5" s="409"/>
      <c r="BA5" s="409"/>
      <c r="BB5" s="409"/>
      <c r="BC5" s="409"/>
      <c r="BD5" s="409"/>
      <c r="BE5" s="409"/>
      <c r="BF5" s="409"/>
      <c r="BG5" s="409"/>
      <c r="BH5" s="409"/>
      <c r="BI5" s="409"/>
      <c r="BJ5" s="409"/>
      <c r="BK5" s="409"/>
      <c r="BL5" s="409"/>
      <c r="BM5" s="410"/>
      <c r="BN5" s="428">
        <v>9283813</v>
      </c>
      <c r="BO5" s="429"/>
      <c r="BP5" s="429"/>
      <c r="BQ5" s="429"/>
      <c r="BR5" s="429"/>
      <c r="BS5" s="429"/>
      <c r="BT5" s="429"/>
      <c r="BU5" s="430"/>
      <c r="BV5" s="428">
        <v>8907941</v>
      </c>
      <c r="BW5" s="429"/>
      <c r="BX5" s="429"/>
      <c r="BY5" s="429"/>
      <c r="BZ5" s="429"/>
      <c r="CA5" s="429"/>
      <c r="CB5" s="429"/>
      <c r="CC5" s="430"/>
      <c r="CD5" s="437" t="s">
        <v>95</v>
      </c>
      <c r="CE5" s="438"/>
      <c r="CF5" s="438"/>
      <c r="CG5" s="438"/>
      <c r="CH5" s="438"/>
      <c r="CI5" s="438"/>
      <c r="CJ5" s="438"/>
      <c r="CK5" s="438"/>
      <c r="CL5" s="438"/>
      <c r="CM5" s="438"/>
      <c r="CN5" s="438"/>
      <c r="CO5" s="438"/>
      <c r="CP5" s="438"/>
      <c r="CQ5" s="438"/>
      <c r="CR5" s="438"/>
      <c r="CS5" s="439"/>
      <c r="CT5" s="398">
        <v>96</v>
      </c>
      <c r="CU5" s="399"/>
      <c r="CV5" s="399"/>
      <c r="CW5" s="399"/>
      <c r="CX5" s="399"/>
      <c r="CY5" s="399"/>
      <c r="CZ5" s="399"/>
      <c r="DA5" s="400"/>
      <c r="DB5" s="398">
        <v>98.9</v>
      </c>
      <c r="DC5" s="399"/>
      <c r="DD5" s="399"/>
      <c r="DE5" s="399"/>
      <c r="DF5" s="399"/>
      <c r="DG5" s="399"/>
      <c r="DH5" s="399"/>
      <c r="DI5" s="400"/>
      <c r="DJ5" s="186"/>
      <c r="DK5" s="186"/>
      <c r="DL5" s="186"/>
      <c r="DM5" s="186"/>
      <c r="DN5" s="186"/>
      <c r="DO5" s="186"/>
    </row>
    <row r="6" spans="1:119" ht="18.75" customHeight="1" x14ac:dyDescent="0.15">
      <c r="A6" s="187"/>
      <c r="B6" s="584" t="s">
        <v>96</v>
      </c>
      <c r="C6" s="442"/>
      <c r="D6" s="442"/>
      <c r="E6" s="585"/>
      <c r="F6" s="585"/>
      <c r="G6" s="585"/>
      <c r="H6" s="585"/>
      <c r="I6" s="585"/>
      <c r="J6" s="585"/>
      <c r="K6" s="585"/>
      <c r="L6" s="585" t="s">
        <v>97</v>
      </c>
      <c r="M6" s="585"/>
      <c r="N6" s="585"/>
      <c r="O6" s="585"/>
      <c r="P6" s="585"/>
      <c r="Q6" s="585"/>
      <c r="R6" s="466"/>
      <c r="S6" s="466"/>
      <c r="T6" s="466"/>
      <c r="U6" s="466"/>
      <c r="V6" s="591"/>
      <c r="W6" s="519" t="s">
        <v>98</v>
      </c>
      <c r="X6" s="441"/>
      <c r="Y6" s="441"/>
      <c r="Z6" s="441"/>
      <c r="AA6" s="441"/>
      <c r="AB6" s="442"/>
      <c r="AC6" s="596" t="s">
        <v>99</v>
      </c>
      <c r="AD6" s="597"/>
      <c r="AE6" s="597"/>
      <c r="AF6" s="597"/>
      <c r="AG6" s="597"/>
      <c r="AH6" s="597"/>
      <c r="AI6" s="597"/>
      <c r="AJ6" s="597"/>
      <c r="AK6" s="597"/>
      <c r="AL6" s="598"/>
      <c r="AM6" s="497" t="s">
        <v>100</v>
      </c>
      <c r="AN6" s="402"/>
      <c r="AO6" s="402"/>
      <c r="AP6" s="402"/>
      <c r="AQ6" s="402"/>
      <c r="AR6" s="402"/>
      <c r="AS6" s="402"/>
      <c r="AT6" s="403"/>
      <c r="AU6" s="485" t="s">
        <v>93</v>
      </c>
      <c r="AV6" s="486"/>
      <c r="AW6" s="486"/>
      <c r="AX6" s="486"/>
      <c r="AY6" s="408" t="s">
        <v>101</v>
      </c>
      <c r="AZ6" s="409"/>
      <c r="BA6" s="409"/>
      <c r="BB6" s="409"/>
      <c r="BC6" s="409"/>
      <c r="BD6" s="409"/>
      <c r="BE6" s="409"/>
      <c r="BF6" s="409"/>
      <c r="BG6" s="409"/>
      <c r="BH6" s="409"/>
      <c r="BI6" s="409"/>
      <c r="BJ6" s="409"/>
      <c r="BK6" s="409"/>
      <c r="BL6" s="409"/>
      <c r="BM6" s="410"/>
      <c r="BN6" s="428">
        <v>507205</v>
      </c>
      <c r="BO6" s="429"/>
      <c r="BP6" s="429"/>
      <c r="BQ6" s="429"/>
      <c r="BR6" s="429"/>
      <c r="BS6" s="429"/>
      <c r="BT6" s="429"/>
      <c r="BU6" s="430"/>
      <c r="BV6" s="428">
        <v>423061</v>
      </c>
      <c r="BW6" s="429"/>
      <c r="BX6" s="429"/>
      <c r="BY6" s="429"/>
      <c r="BZ6" s="429"/>
      <c r="CA6" s="429"/>
      <c r="CB6" s="429"/>
      <c r="CC6" s="430"/>
      <c r="CD6" s="437" t="s">
        <v>102</v>
      </c>
      <c r="CE6" s="438"/>
      <c r="CF6" s="438"/>
      <c r="CG6" s="438"/>
      <c r="CH6" s="438"/>
      <c r="CI6" s="438"/>
      <c r="CJ6" s="438"/>
      <c r="CK6" s="438"/>
      <c r="CL6" s="438"/>
      <c r="CM6" s="438"/>
      <c r="CN6" s="438"/>
      <c r="CO6" s="438"/>
      <c r="CP6" s="438"/>
      <c r="CQ6" s="438"/>
      <c r="CR6" s="438"/>
      <c r="CS6" s="439"/>
      <c r="CT6" s="581">
        <v>96</v>
      </c>
      <c r="CU6" s="582"/>
      <c r="CV6" s="582"/>
      <c r="CW6" s="582"/>
      <c r="CX6" s="582"/>
      <c r="CY6" s="582"/>
      <c r="CZ6" s="582"/>
      <c r="DA6" s="583"/>
      <c r="DB6" s="581">
        <v>98.9</v>
      </c>
      <c r="DC6" s="582"/>
      <c r="DD6" s="582"/>
      <c r="DE6" s="582"/>
      <c r="DF6" s="582"/>
      <c r="DG6" s="582"/>
      <c r="DH6" s="582"/>
      <c r="DI6" s="583"/>
      <c r="DJ6" s="186"/>
      <c r="DK6" s="186"/>
      <c r="DL6" s="186"/>
      <c r="DM6" s="186"/>
      <c r="DN6" s="186"/>
      <c r="DO6" s="186"/>
    </row>
    <row r="7" spans="1:119" ht="18.75" customHeight="1" x14ac:dyDescent="0.15">
      <c r="A7" s="187"/>
      <c r="B7" s="586"/>
      <c r="C7" s="587"/>
      <c r="D7" s="587"/>
      <c r="E7" s="588"/>
      <c r="F7" s="588"/>
      <c r="G7" s="588"/>
      <c r="H7" s="588"/>
      <c r="I7" s="588"/>
      <c r="J7" s="588"/>
      <c r="K7" s="588"/>
      <c r="L7" s="588"/>
      <c r="M7" s="588"/>
      <c r="N7" s="588"/>
      <c r="O7" s="588"/>
      <c r="P7" s="588"/>
      <c r="Q7" s="588"/>
      <c r="R7" s="592"/>
      <c r="S7" s="592"/>
      <c r="T7" s="592"/>
      <c r="U7" s="592"/>
      <c r="V7" s="593"/>
      <c r="W7" s="579"/>
      <c r="X7" s="390"/>
      <c r="Y7" s="390"/>
      <c r="Z7" s="390"/>
      <c r="AA7" s="390"/>
      <c r="AB7" s="587"/>
      <c r="AC7" s="599"/>
      <c r="AD7" s="391"/>
      <c r="AE7" s="391"/>
      <c r="AF7" s="391"/>
      <c r="AG7" s="391"/>
      <c r="AH7" s="391"/>
      <c r="AI7" s="391"/>
      <c r="AJ7" s="391"/>
      <c r="AK7" s="391"/>
      <c r="AL7" s="600"/>
      <c r="AM7" s="497" t="s">
        <v>103</v>
      </c>
      <c r="AN7" s="402"/>
      <c r="AO7" s="402"/>
      <c r="AP7" s="402"/>
      <c r="AQ7" s="402"/>
      <c r="AR7" s="402"/>
      <c r="AS7" s="402"/>
      <c r="AT7" s="403"/>
      <c r="AU7" s="485" t="s">
        <v>93</v>
      </c>
      <c r="AV7" s="486"/>
      <c r="AW7" s="486"/>
      <c r="AX7" s="486"/>
      <c r="AY7" s="408" t="s">
        <v>104</v>
      </c>
      <c r="AZ7" s="409"/>
      <c r="BA7" s="409"/>
      <c r="BB7" s="409"/>
      <c r="BC7" s="409"/>
      <c r="BD7" s="409"/>
      <c r="BE7" s="409"/>
      <c r="BF7" s="409"/>
      <c r="BG7" s="409"/>
      <c r="BH7" s="409"/>
      <c r="BI7" s="409"/>
      <c r="BJ7" s="409"/>
      <c r="BK7" s="409"/>
      <c r="BL7" s="409"/>
      <c r="BM7" s="410"/>
      <c r="BN7" s="428">
        <v>173410</v>
      </c>
      <c r="BO7" s="429"/>
      <c r="BP7" s="429"/>
      <c r="BQ7" s="429"/>
      <c r="BR7" s="429"/>
      <c r="BS7" s="429"/>
      <c r="BT7" s="429"/>
      <c r="BU7" s="430"/>
      <c r="BV7" s="428">
        <v>53743</v>
      </c>
      <c r="BW7" s="429"/>
      <c r="BX7" s="429"/>
      <c r="BY7" s="429"/>
      <c r="BZ7" s="429"/>
      <c r="CA7" s="429"/>
      <c r="CB7" s="429"/>
      <c r="CC7" s="430"/>
      <c r="CD7" s="437" t="s">
        <v>105</v>
      </c>
      <c r="CE7" s="438"/>
      <c r="CF7" s="438"/>
      <c r="CG7" s="438"/>
      <c r="CH7" s="438"/>
      <c r="CI7" s="438"/>
      <c r="CJ7" s="438"/>
      <c r="CK7" s="438"/>
      <c r="CL7" s="438"/>
      <c r="CM7" s="438"/>
      <c r="CN7" s="438"/>
      <c r="CO7" s="438"/>
      <c r="CP7" s="438"/>
      <c r="CQ7" s="438"/>
      <c r="CR7" s="438"/>
      <c r="CS7" s="439"/>
      <c r="CT7" s="428">
        <v>5416162</v>
      </c>
      <c r="CU7" s="429"/>
      <c r="CV7" s="429"/>
      <c r="CW7" s="429"/>
      <c r="CX7" s="429"/>
      <c r="CY7" s="429"/>
      <c r="CZ7" s="429"/>
      <c r="DA7" s="430"/>
      <c r="DB7" s="428">
        <v>5503426</v>
      </c>
      <c r="DC7" s="429"/>
      <c r="DD7" s="429"/>
      <c r="DE7" s="429"/>
      <c r="DF7" s="429"/>
      <c r="DG7" s="429"/>
      <c r="DH7" s="429"/>
      <c r="DI7" s="430"/>
      <c r="DJ7" s="186"/>
      <c r="DK7" s="186"/>
      <c r="DL7" s="186"/>
      <c r="DM7" s="186"/>
      <c r="DN7" s="186"/>
      <c r="DO7" s="186"/>
    </row>
    <row r="8" spans="1:119" ht="18.75" customHeight="1" thickBot="1" x14ac:dyDescent="0.2">
      <c r="A8" s="187"/>
      <c r="B8" s="589"/>
      <c r="C8" s="520"/>
      <c r="D8" s="520"/>
      <c r="E8" s="590"/>
      <c r="F8" s="590"/>
      <c r="G8" s="590"/>
      <c r="H8" s="590"/>
      <c r="I8" s="590"/>
      <c r="J8" s="590"/>
      <c r="K8" s="590"/>
      <c r="L8" s="590"/>
      <c r="M8" s="590"/>
      <c r="N8" s="590"/>
      <c r="O8" s="590"/>
      <c r="P8" s="590"/>
      <c r="Q8" s="590"/>
      <c r="R8" s="594"/>
      <c r="S8" s="594"/>
      <c r="T8" s="594"/>
      <c r="U8" s="594"/>
      <c r="V8" s="595"/>
      <c r="W8" s="509"/>
      <c r="X8" s="510"/>
      <c r="Y8" s="510"/>
      <c r="Z8" s="510"/>
      <c r="AA8" s="510"/>
      <c r="AB8" s="520"/>
      <c r="AC8" s="601"/>
      <c r="AD8" s="602"/>
      <c r="AE8" s="602"/>
      <c r="AF8" s="602"/>
      <c r="AG8" s="602"/>
      <c r="AH8" s="602"/>
      <c r="AI8" s="602"/>
      <c r="AJ8" s="602"/>
      <c r="AK8" s="602"/>
      <c r="AL8" s="603"/>
      <c r="AM8" s="497" t="s">
        <v>106</v>
      </c>
      <c r="AN8" s="402"/>
      <c r="AO8" s="402"/>
      <c r="AP8" s="402"/>
      <c r="AQ8" s="402"/>
      <c r="AR8" s="402"/>
      <c r="AS8" s="402"/>
      <c r="AT8" s="403"/>
      <c r="AU8" s="485" t="s">
        <v>93</v>
      </c>
      <c r="AV8" s="486"/>
      <c r="AW8" s="486"/>
      <c r="AX8" s="486"/>
      <c r="AY8" s="408" t="s">
        <v>107</v>
      </c>
      <c r="AZ8" s="409"/>
      <c r="BA8" s="409"/>
      <c r="BB8" s="409"/>
      <c r="BC8" s="409"/>
      <c r="BD8" s="409"/>
      <c r="BE8" s="409"/>
      <c r="BF8" s="409"/>
      <c r="BG8" s="409"/>
      <c r="BH8" s="409"/>
      <c r="BI8" s="409"/>
      <c r="BJ8" s="409"/>
      <c r="BK8" s="409"/>
      <c r="BL8" s="409"/>
      <c r="BM8" s="410"/>
      <c r="BN8" s="428">
        <v>333795</v>
      </c>
      <c r="BO8" s="429"/>
      <c r="BP8" s="429"/>
      <c r="BQ8" s="429"/>
      <c r="BR8" s="429"/>
      <c r="BS8" s="429"/>
      <c r="BT8" s="429"/>
      <c r="BU8" s="430"/>
      <c r="BV8" s="428">
        <v>369318</v>
      </c>
      <c r="BW8" s="429"/>
      <c r="BX8" s="429"/>
      <c r="BY8" s="429"/>
      <c r="BZ8" s="429"/>
      <c r="CA8" s="429"/>
      <c r="CB8" s="429"/>
      <c r="CC8" s="430"/>
      <c r="CD8" s="437" t="s">
        <v>108</v>
      </c>
      <c r="CE8" s="438"/>
      <c r="CF8" s="438"/>
      <c r="CG8" s="438"/>
      <c r="CH8" s="438"/>
      <c r="CI8" s="438"/>
      <c r="CJ8" s="438"/>
      <c r="CK8" s="438"/>
      <c r="CL8" s="438"/>
      <c r="CM8" s="438"/>
      <c r="CN8" s="438"/>
      <c r="CO8" s="438"/>
      <c r="CP8" s="438"/>
      <c r="CQ8" s="438"/>
      <c r="CR8" s="438"/>
      <c r="CS8" s="439"/>
      <c r="CT8" s="541">
        <v>0.31</v>
      </c>
      <c r="CU8" s="542"/>
      <c r="CV8" s="542"/>
      <c r="CW8" s="542"/>
      <c r="CX8" s="542"/>
      <c r="CY8" s="542"/>
      <c r="CZ8" s="542"/>
      <c r="DA8" s="543"/>
      <c r="DB8" s="541">
        <v>0.31</v>
      </c>
      <c r="DC8" s="542"/>
      <c r="DD8" s="542"/>
      <c r="DE8" s="542"/>
      <c r="DF8" s="542"/>
      <c r="DG8" s="542"/>
      <c r="DH8" s="542"/>
      <c r="DI8" s="543"/>
      <c r="DJ8" s="186"/>
      <c r="DK8" s="186"/>
      <c r="DL8" s="186"/>
      <c r="DM8" s="186"/>
      <c r="DN8" s="186"/>
      <c r="DO8" s="186"/>
    </row>
    <row r="9" spans="1:119" ht="18.75" customHeight="1" thickBot="1" x14ac:dyDescent="0.2">
      <c r="A9" s="187"/>
      <c r="B9" s="570" t="s">
        <v>109</v>
      </c>
      <c r="C9" s="571"/>
      <c r="D9" s="571"/>
      <c r="E9" s="571"/>
      <c r="F9" s="571"/>
      <c r="G9" s="571"/>
      <c r="H9" s="571"/>
      <c r="I9" s="571"/>
      <c r="J9" s="571"/>
      <c r="K9" s="491"/>
      <c r="L9" s="572" t="s">
        <v>110</v>
      </c>
      <c r="M9" s="573"/>
      <c r="N9" s="573"/>
      <c r="O9" s="573"/>
      <c r="P9" s="573"/>
      <c r="Q9" s="574"/>
      <c r="R9" s="575">
        <v>14862</v>
      </c>
      <c r="S9" s="576"/>
      <c r="T9" s="576"/>
      <c r="U9" s="576"/>
      <c r="V9" s="577"/>
      <c r="W9" s="507" t="s">
        <v>111</v>
      </c>
      <c r="X9" s="508"/>
      <c r="Y9" s="508"/>
      <c r="Z9" s="508"/>
      <c r="AA9" s="508"/>
      <c r="AB9" s="508"/>
      <c r="AC9" s="508"/>
      <c r="AD9" s="508"/>
      <c r="AE9" s="508"/>
      <c r="AF9" s="508"/>
      <c r="AG9" s="508"/>
      <c r="AH9" s="508"/>
      <c r="AI9" s="508"/>
      <c r="AJ9" s="508"/>
      <c r="AK9" s="508"/>
      <c r="AL9" s="578"/>
      <c r="AM9" s="497" t="s">
        <v>112</v>
      </c>
      <c r="AN9" s="402"/>
      <c r="AO9" s="402"/>
      <c r="AP9" s="402"/>
      <c r="AQ9" s="402"/>
      <c r="AR9" s="402"/>
      <c r="AS9" s="402"/>
      <c r="AT9" s="403"/>
      <c r="AU9" s="485" t="s">
        <v>113</v>
      </c>
      <c r="AV9" s="486"/>
      <c r="AW9" s="486"/>
      <c r="AX9" s="486"/>
      <c r="AY9" s="408" t="s">
        <v>114</v>
      </c>
      <c r="AZ9" s="409"/>
      <c r="BA9" s="409"/>
      <c r="BB9" s="409"/>
      <c r="BC9" s="409"/>
      <c r="BD9" s="409"/>
      <c r="BE9" s="409"/>
      <c r="BF9" s="409"/>
      <c r="BG9" s="409"/>
      <c r="BH9" s="409"/>
      <c r="BI9" s="409"/>
      <c r="BJ9" s="409"/>
      <c r="BK9" s="409"/>
      <c r="BL9" s="409"/>
      <c r="BM9" s="410"/>
      <c r="BN9" s="428">
        <v>-35523</v>
      </c>
      <c r="BO9" s="429"/>
      <c r="BP9" s="429"/>
      <c r="BQ9" s="429"/>
      <c r="BR9" s="429"/>
      <c r="BS9" s="429"/>
      <c r="BT9" s="429"/>
      <c r="BU9" s="430"/>
      <c r="BV9" s="428">
        <v>-31081</v>
      </c>
      <c r="BW9" s="429"/>
      <c r="BX9" s="429"/>
      <c r="BY9" s="429"/>
      <c r="BZ9" s="429"/>
      <c r="CA9" s="429"/>
      <c r="CB9" s="429"/>
      <c r="CC9" s="430"/>
      <c r="CD9" s="437" t="s">
        <v>115</v>
      </c>
      <c r="CE9" s="438"/>
      <c r="CF9" s="438"/>
      <c r="CG9" s="438"/>
      <c r="CH9" s="438"/>
      <c r="CI9" s="438"/>
      <c r="CJ9" s="438"/>
      <c r="CK9" s="438"/>
      <c r="CL9" s="438"/>
      <c r="CM9" s="438"/>
      <c r="CN9" s="438"/>
      <c r="CO9" s="438"/>
      <c r="CP9" s="438"/>
      <c r="CQ9" s="438"/>
      <c r="CR9" s="438"/>
      <c r="CS9" s="439"/>
      <c r="CT9" s="398">
        <v>14.7</v>
      </c>
      <c r="CU9" s="399"/>
      <c r="CV9" s="399"/>
      <c r="CW9" s="399"/>
      <c r="CX9" s="399"/>
      <c r="CY9" s="399"/>
      <c r="CZ9" s="399"/>
      <c r="DA9" s="400"/>
      <c r="DB9" s="398">
        <v>13.9</v>
      </c>
      <c r="DC9" s="399"/>
      <c r="DD9" s="399"/>
      <c r="DE9" s="399"/>
      <c r="DF9" s="399"/>
      <c r="DG9" s="399"/>
      <c r="DH9" s="399"/>
      <c r="DI9" s="400"/>
      <c r="DJ9" s="186"/>
      <c r="DK9" s="186"/>
      <c r="DL9" s="186"/>
      <c r="DM9" s="186"/>
      <c r="DN9" s="186"/>
      <c r="DO9" s="186"/>
    </row>
    <row r="10" spans="1:119" ht="18.75" customHeight="1" thickBot="1" x14ac:dyDescent="0.2">
      <c r="A10" s="187"/>
      <c r="B10" s="570"/>
      <c r="C10" s="571"/>
      <c r="D10" s="571"/>
      <c r="E10" s="571"/>
      <c r="F10" s="571"/>
      <c r="G10" s="571"/>
      <c r="H10" s="571"/>
      <c r="I10" s="571"/>
      <c r="J10" s="571"/>
      <c r="K10" s="491"/>
      <c r="L10" s="401" t="s">
        <v>116</v>
      </c>
      <c r="M10" s="402"/>
      <c r="N10" s="402"/>
      <c r="O10" s="402"/>
      <c r="P10" s="402"/>
      <c r="Q10" s="403"/>
      <c r="R10" s="404">
        <v>16152</v>
      </c>
      <c r="S10" s="405"/>
      <c r="T10" s="405"/>
      <c r="U10" s="405"/>
      <c r="V10" s="407"/>
      <c r="W10" s="579"/>
      <c r="X10" s="390"/>
      <c r="Y10" s="390"/>
      <c r="Z10" s="390"/>
      <c r="AA10" s="390"/>
      <c r="AB10" s="390"/>
      <c r="AC10" s="390"/>
      <c r="AD10" s="390"/>
      <c r="AE10" s="390"/>
      <c r="AF10" s="390"/>
      <c r="AG10" s="390"/>
      <c r="AH10" s="390"/>
      <c r="AI10" s="390"/>
      <c r="AJ10" s="390"/>
      <c r="AK10" s="390"/>
      <c r="AL10" s="580"/>
      <c r="AM10" s="497" t="s">
        <v>117</v>
      </c>
      <c r="AN10" s="402"/>
      <c r="AO10" s="402"/>
      <c r="AP10" s="402"/>
      <c r="AQ10" s="402"/>
      <c r="AR10" s="402"/>
      <c r="AS10" s="402"/>
      <c r="AT10" s="403"/>
      <c r="AU10" s="485" t="s">
        <v>118</v>
      </c>
      <c r="AV10" s="486"/>
      <c r="AW10" s="486"/>
      <c r="AX10" s="486"/>
      <c r="AY10" s="408" t="s">
        <v>119</v>
      </c>
      <c r="AZ10" s="409"/>
      <c r="BA10" s="409"/>
      <c r="BB10" s="409"/>
      <c r="BC10" s="409"/>
      <c r="BD10" s="409"/>
      <c r="BE10" s="409"/>
      <c r="BF10" s="409"/>
      <c r="BG10" s="409"/>
      <c r="BH10" s="409"/>
      <c r="BI10" s="409"/>
      <c r="BJ10" s="409"/>
      <c r="BK10" s="409"/>
      <c r="BL10" s="409"/>
      <c r="BM10" s="410"/>
      <c r="BN10" s="428">
        <v>2191</v>
      </c>
      <c r="BO10" s="429"/>
      <c r="BP10" s="429"/>
      <c r="BQ10" s="429"/>
      <c r="BR10" s="429"/>
      <c r="BS10" s="429"/>
      <c r="BT10" s="429"/>
      <c r="BU10" s="430"/>
      <c r="BV10" s="428">
        <v>2817</v>
      </c>
      <c r="BW10" s="429"/>
      <c r="BX10" s="429"/>
      <c r="BY10" s="429"/>
      <c r="BZ10" s="429"/>
      <c r="CA10" s="429"/>
      <c r="CB10" s="429"/>
      <c r="CC10" s="430"/>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0"/>
      <c r="C11" s="571"/>
      <c r="D11" s="571"/>
      <c r="E11" s="571"/>
      <c r="F11" s="571"/>
      <c r="G11" s="571"/>
      <c r="H11" s="571"/>
      <c r="I11" s="571"/>
      <c r="J11" s="571"/>
      <c r="K11" s="491"/>
      <c r="L11" s="474" t="s">
        <v>121</v>
      </c>
      <c r="M11" s="475"/>
      <c r="N11" s="475"/>
      <c r="O11" s="475"/>
      <c r="P11" s="475"/>
      <c r="Q11" s="476"/>
      <c r="R11" s="567" t="s">
        <v>122</v>
      </c>
      <c r="S11" s="568"/>
      <c r="T11" s="568"/>
      <c r="U11" s="568"/>
      <c r="V11" s="569"/>
      <c r="W11" s="579"/>
      <c r="X11" s="390"/>
      <c r="Y11" s="390"/>
      <c r="Z11" s="390"/>
      <c r="AA11" s="390"/>
      <c r="AB11" s="390"/>
      <c r="AC11" s="390"/>
      <c r="AD11" s="390"/>
      <c r="AE11" s="390"/>
      <c r="AF11" s="390"/>
      <c r="AG11" s="390"/>
      <c r="AH11" s="390"/>
      <c r="AI11" s="390"/>
      <c r="AJ11" s="390"/>
      <c r="AK11" s="390"/>
      <c r="AL11" s="580"/>
      <c r="AM11" s="497" t="s">
        <v>123</v>
      </c>
      <c r="AN11" s="402"/>
      <c r="AO11" s="402"/>
      <c r="AP11" s="402"/>
      <c r="AQ11" s="402"/>
      <c r="AR11" s="402"/>
      <c r="AS11" s="402"/>
      <c r="AT11" s="403"/>
      <c r="AU11" s="485" t="s">
        <v>93</v>
      </c>
      <c r="AV11" s="486"/>
      <c r="AW11" s="486"/>
      <c r="AX11" s="486"/>
      <c r="AY11" s="408" t="s">
        <v>124</v>
      </c>
      <c r="AZ11" s="409"/>
      <c r="BA11" s="409"/>
      <c r="BB11" s="409"/>
      <c r="BC11" s="409"/>
      <c r="BD11" s="409"/>
      <c r="BE11" s="409"/>
      <c r="BF11" s="409"/>
      <c r="BG11" s="409"/>
      <c r="BH11" s="409"/>
      <c r="BI11" s="409"/>
      <c r="BJ11" s="409"/>
      <c r="BK11" s="409"/>
      <c r="BL11" s="409"/>
      <c r="BM11" s="410"/>
      <c r="BN11" s="428">
        <v>0</v>
      </c>
      <c r="BO11" s="429"/>
      <c r="BP11" s="429"/>
      <c r="BQ11" s="429"/>
      <c r="BR11" s="429"/>
      <c r="BS11" s="429"/>
      <c r="BT11" s="429"/>
      <c r="BU11" s="430"/>
      <c r="BV11" s="428">
        <v>0</v>
      </c>
      <c r="BW11" s="429"/>
      <c r="BX11" s="429"/>
      <c r="BY11" s="429"/>
      <c r="BZ11" s="429"/>
      <c r="CA11" s="429"/>
      <c r="CB11" s="429"/>
      <c r="CC11" s="430"/>
      <c r="CD11" s="437" t="s">
        <v>125</v>
      </c>
      <c r="CE11" s="438"/>
      <c r="CF11" s="438"/>
      <c r="CG11" s="438"/>
      <c r="CH11" s="438"/>
      <c r="CI11" s="438"/>
      <c r="CJ11" s="438"/>
      <c r="CK11" s="438"/>
      <c r="CL11" s="438"/>
      <c r="CM11" s="438"/>
      <c r="CN11" s="438"/>
      <c r="CO11" s="438"/>
      <c r="CP11" s="438"/>
      <c r="CQ11" s="438"/>
      <c r="CR11" s="438"/>
      <c r="CS11" s="439"/>
      <c r="CT11" s="541" t="s">
        <v>126</v>
      </c>
      <c r="CU11" s="542"/>
      <c r="CV11" s="542"/>
      <c r="CW11" s="542"/>
      <c r="CX11" s="542"/>
      <c r="CY11" s="542"/>
      <c r="CZ11" s="542"/>
      <c r="DA11" s="543"/>
      <c r="DB11" s="541" t="s">
        <v>127</v>
      </c>
      <c r="DC11" s="542"/>
      <c r="DD11" s="542"/>
      <c r="DE11" s="542"/>
      <c r="DF11" s="542"/>
      <c r="DG11" s="542"/>
      <c r="DH11" s="542"/>
      <c r="DI11" s="543"/>
      <c r="DJ11" s="186"/>
      <c r="DK11" s="186"/>
      <c r="DL11" s="186"/>
      <c r="DM11" s="186"/>
      <c r="DN11" s="186"/>
      <c r="DO11" s="186"/>
    </row>
    <row r="12" spans="1:119" ht="18.75" customHeight="1" x14ac:dyDescent="0.15">
      <c r="A12" s="187"/>
      <c r="B12" s="544" t="s">
        <v>128</v>
      </c>
      <c r="C12" s="545"/>
      <c r="D12" s="545"/>
      <c r="E12" s="545"/>
      <c r="F12" s="545"/>
      <c r="G12" s="545"/>
      <c r="H12" s="545"/>
      <c r="I12" s="545"/>
      <c r="J12" s="545"/>
      <c r="K12" s="546"/>
      <c r="L12" s="553" t="s">
        <v>129</v>
      </c>
      <c r="M12" s="554"/>
      <c r="N12" s="554"/>
      <c r="O12" s="554"/>
      <c r="P12" s="554"/>
      <c r="Q12" s="555"/>
      <c r="R12" s="556">
        <v>14474</v>
      </c>
      <c r="S12" s="557"/>
      <c r="T12" s="557"/>
      <c r="U12" s="557"/>
      <c r="V12" s="558"/>
      <c r="W12" s="559" t="s">
        <v>1</v>
      </c>
      <c r="X12" s="486"/>
      <c r="Y12" s="486"/>
      <c r="Z12" s="486"/>
      <c r="AA12" s="486"/>
      <c r="AB12" s="560"/>
      <c r="AC12" s="561" t="s">
        <v>130</v>
      </c>
      <c r="AD12" s="562"/>
      <c r="AE12" s="562"/>
      <c r="AF12" s="562"/>
      <c r="AG12" s="563"/>
      <c r="AH12" s="561" t="s">
        <v>131</v>
      </c>
      <c r="AI12" s="562"/>
      <c r="AJ12" s="562"/>
      <c r="AK12" s="562"/>
      <c r="AL12" s="564"/>
      <c r="AM12" s="497" t="s">
        <v>132</v>
      </c>
      <c r="AN12" s="402"/>
      <c r="AO12" s="402"/>
      <c r="AP12" s="402"/>
      <c r="AQ12" s="402"/>
      <c r="AR12" s="402"/>
      <c r="AS12" s="402"/>
      <c r="AT12" s="403"/>
      <c r="AU12" s="485" t="s">
        <v>93</v>
      </c>
      <c r="AV12" s="486"/>
      <c r="AW12" s="486"/>
      <c r="AX12" s="486"/>
      <c r="AY12" s="408" t="s">
        <v>133</v>
      </c>
      <c r="AZ12" s="409"/>
      <c r="BA12" s="409"/>
      <c r="BB12" s="409"/>
      <c r="BC12" s="409"/>
      <c r="BD12" s="409"/>
      <c r="BE12" s="409"/>
      <c r="BF12" s="409"/>
      <c r="BG12" s="409"/>
      <c r="BH12" s="409"/>
      <c r="BI12" s="409"/>
      <c r="BJ12" s="409"/>
      <c r="BK12" s="409"/>
      <c r="BL12" s="409"/>
      <c r="BM12" s="410"/>
      <c r="BN12" s="428">
        <v>100000</v>
      </c>
      <c r="BO12" s="429"/>
      <c r="BP12" s="429"/>
      <c r="BQ12" s="429"/>
      <c r="BR12" s="429"/>
      <c r="BS12" s="429"/>
      <c r="BT12" s="429"/>
      <c r="BU12" s="430"/>
      <c r="BV12" s="428">
        <v>200000</v>
      </c>
      <c r="BW12" s="429"/>
      <c r="BX12" s="429"/>
      <c r="BY12" s="429"/>
      <c r="BZ12" s="429"/>
      <c r="CA12" s="429"/>
      <c r="CB12" s="429"/>
      <c r="CC12" s="430"/>
      <c r="CD12" s="437" t="s">
        <v>134</v>
      </c>
      <c r="CE12" s="438"/>
      <c r="CF12" s="438"/>
      <c r="CG12" s="438"/>
      <c r="CH12" s="438"/>
      <c r="CI12" s="438"/>
      <c r="CJ12" s="438"/>
      <c r="CK12" s="438"/>
      <c r="CL12" s="438"/>
      <c r="CM12" s="438"/>
      <c r="CN12" s="438"/>
      <c r="CO12" s="438"/>
      <c r="CP12" s="438"/>
      <c r="CQ12" s="438"/>
      <c r="CR12" s="438"/>
      <c r="CS12" s="439"/>
      <c r="CT12" s="541" t="s">
        <v>135</v>
      </c>
      <c r="CU12" s="542"/>
      <c r="CV12" s="542"/>
      <c r="CW12" s="542"/>
      <c r="CX12" s="542"/>
      <c r="CY12" s="542"/>
      <c r="CZ12" s="542"/>
      <c r="DA12" s="543"/>
      <c r="DB12" s="541" t="s">
        <v>127</v>
      </c>
      <c r="DC12" s="542"/>
      <c r="DD12" s="542"/>
      <c r="DE12" s="542"/>
      <c r="DF12" s="542"/>
      <c r="DG12" s="542"/>
      <c r="DH12" s="542"/>
      <c r="DI12" s="543"/>
      <c r="DJ12" s="186"/>
      <c r="DK12" s="186"/>
      <c r="DL12" s="186"/>
      <c r="DM12" s="186"/>
      <c r="DN12" s="186"/>
      <c r="DO12" s="186"/>
    </row>
    <row r="13" spans="1:119" ht="18.75" customHeight="1" x14ac:dyDescent="0.15">
      <c r="A13" s="187"/>
      <c r="B13" s="547"/>
      <c r="C13" s="548"/>
      <c r="D13" s="548"/>
      <c r="E13" s="548"/>
      <c r="F13" s="548"/>
      <c r="G13" s="548"/>
      <c r="H13" s="548"/>
      <c r="I13" s="548"/>
      <c r="J13" s="548"/>
      <c r="K13" s="549"/>
      <c r="L13" s="197"/>
      <c r="M13" s="528" t="s">
        <v>136</v>
      </c>
      <c r="N13" s="529"/>
      <c r="O13" s="529"/>
      <c r="P13" s="529"/>
      <c r="Q13" s="530"/>
      <c r="R13" s="531">
        <v>14323</v>
      </c>
      <c r="S13" s="532"/>
      <c r="T13" s="532"/>
      <c r="U13" s="532"/>
      <c r="V13" s="533"/>
      <c r="W13" s="519" t="s">
        <v>137</v>
      </c>
      <c r="X13" s="441"/>
      <c r="Y13" s="441"/>
      <c r="Z13" s="441"/>
      <c r="AA13" s="441"/>
      <c r="AB13" s="442"/>
      <c r="AC13" s="404">
        <v>364</v>
      </c>
      <c r="AD13" s="405"/>
      <c r="AE13" s="405"/>
      <c r="AF13" s="405"/>
      <c r="AG13" s="406"/>
      <c r="AH13" s="404">
        <v>408</v>
      </c>
      <c r="AI13" s="405"/>
      <c r="AJ13" s="405"/>
      <c r="AK13" s="405"/>
      <c r="AL13" s="407"/>
      <c r="AM13" s="497" t="s">
        <v>138</v>
      </c>
      <c r="AN13" s="402"/>
      <c r="AO13" s="402"/>
      <c r="AP13" s="402"/>
      <c r="AQ13" s="402"/>
      <c r="AR13" s="402"/>
      <c r="AS13" s="402"/>
      <c r="AT13" s="403"/>
      <c r="AU13" s="485" t="s">
        <v>139</v>
      </c>
      <c r="AV13" s="486"/>
      <c r="AW13" s="486"/>
      <c r="AX13" s="486"/>
      <c r="AY13" s="408" t="s">
        <v>140</v>
      </c>
      <c r="AZ13" s="409"/>
      <c r="BA13" s="409"/>
      <c r="BB13" s="409"/>
      <c r="BC13" s="409"/>
      <c r="BD13" s="409"/>
      <c r="BE13" s="409"/>
      <c r="BF13" s="409"/>
      <c r="BG13" s="409"/>
      <c r="BH13" s="409"/>
      <c r="BI13" s="409"/>
      <c r="BJ13" s="409"/>
      <c r="BK13" s="409"/>
      <c r="BL13" s="409"/>
      <c r="BM13" s="410"/>
      <c r="BN13" s="428">
        <v>-133332</v>
      </c>
      <c r="BO13" s="429"/>
      <c r="BP13" s="429"/>
      <c r="BQ13" s="429"/>
      <c r="BR13" s="429"/>
      <c r="BS13" s="429"/>
      <c r="BT13" s="429"/>
      <c r="BU13" s="430"/>
      <c r="BV13" s="428">
        <v>-228264</v>
      </c>
      <c r="BW13" s="429"/>
      <c r="BX13" s="429"/>
      <c r="BY13" s="429"/>
      <c r="BZ13" s="429"/>
      <c r="CA13" s="429"/>
      <c r="CB13" s="429"/>
      <c r="CC13" s="430"/>
      <c r="CD13" s="437" t="s">
        <v>141</v>
      </c>
      <c r="CE13" s="438"/>
      <c r="CF13" s="438"/>
      <c r="CG13" s="438"/>
      <c r="CH13" s="438"/>
      <c r="CI13" s="438"/>
      <c r="CJ13" s="438"/>
      <c r="CK13" s="438"/>
      <c r="CL13" s="438"/>
      <c r="CM13" s="438"/>
      <c r="CN13" s="438"/>
      <c r="CO13" s="438"/>
      <c r="CP13" s="438"/>
      <c r="CQ13" s="438"/>
      <c r="CR13" s="438"/>
      <c r="CS13" s="439"/>
      <c r="CT13" s="398">
        <v>6.1</v>
      </c>
      <c r="CU13" s="399"/>
      <c r="CV13" s="399"/>
      <c r="CW13" s="399"/>
      <c r="CX13" s="399"/>
      <c r="CY13" s="399"/>
      <c r="CZ13" s="399"/>
      <c r="DA13" s="400"/>
      <c r="DB13" s="398">
        <v>6</v>
      </c>
      <c r="DC13" s="399"/>
      <c r="DD13" s="399"/>
      <c r="DE13" s="399"/>
      <c r="DF13" s="399"/>
      <c r="DG13" s="399"/>
      <c r="DH13" s="399"/>
      <c r="DI13" s="400"/>
      <c r="DJ13" s="186"/>
      <c r="DK13" s="186"/>
      <c r="DL13" s="186"/>
      <c r="DM13" s="186"/>
      <c r="DN13" s="186"/>
      <c r="DO13" s="186"/>
    </row>
    <row r="14" spans="1:119" ht="18.75" customHeight="1" thickBot="1" x14ac:dyDescent="0.2">
      <c r="A14" s="187"/>
      <c r="B14" s="547"/>
      <c r="C14" s="548"/>
      <c r="D14" s="548"/>
      <c r="E14" s="548"/>
      <c r="F14" s="548"/>
      <c r="G14" s="548"/>
      <c r="H14" s="548"/>
      <c r="I14" s="548"/>
      <c r="J14" s="548"/>
      <c r="K14" s="549"/>
      <c r="L14" s="521" t="s">
        <v>142</v>
      </c>
      <c r="M14" s="565"/>
      <c r="N14" s="565"/>
      <c r="O14" s="565"/>
      <c r="P14" s="565"/>
      <c r="Q14" s="566"/>
      <c r="R14" s="531">
        <v>14768</v>
      </c>
      <c r="S14" s="532"/>
      <c r="T14" s="532"/>
      <c r="U14" s="532"/>
      <c r="V14" s="533"/>
      <c r="W14" s="534"/>
      <c r="X14" s="444"/>
      <c r="Y14" s="444"/>
      <c r="Z14" s="444"/>
      <c r="AA14" s="444"/>
      <c r="AB14" s="445"/>
      <c r="AC14" s="524">
        <v>5.5</v>
      </c>
      <c r="AD14" s="525"/>
      <c r="AE14" s="525"/>
      <c r="AF14" s="525"/>
      <c r="AG14" s="526"/>
      <c r="AH14" s="524">
        <v>5.7</v>
      </c>
      <c r="AI14" s="525"/>
      <c r="AJ14" s="525"/>
      <c r="AK14" s="525"/>
      <c r="AL14" s="527"/>
      <c r="AM14" s="497"/>
      <c r="AN14" s="402"/>
      <c r="AO14" s="402"/>
      <c r="AP14" s="402"/>
      <c r="AQ14" s="402"/>
      <c r="AR14" s="402"/>
      <c r="AS14" s="402"/>
      <c r="AT14" s="403"/>
      <c r="AU14" s="485"/>
      <c r="AV14" s="486"/>
      <c r="AW14" s="486"/>
      <c r="AX14" s="486"/>
      <c r="AY14" s="408"/>
      <c r="AZ14" s="409"/>
      <c r="BA14" s="409"/>
      <c r="BB14" s="409"/>
      <c r="BC14" s="409"/>
      <c r="BD14" s="409"/>
      <c r="BE14" s="409"/>
      <c r="BF14" s="409"/>
      <c r="BG14" s="409"/>
      <c r="BH14" s="409"/>
      <c r="BI14" s="409"/>
      <c r="BJ14" s="409"/>
      <c r="BK14" s="409"/>
      <c r="BL14" s="409"/>
      <c r="BM14" s="410"/>
      <c r="BN14" s="428"/>
      <c r="BO14" s="429"/>
      <c r="BP14" s="429"/>
      <c r="BQ14" s="429"/>
      <c r="BR14" s="429"/>
      <c r="BS14" s="429"/>
      <c r="BT14" s="429"/>
      <c r="BU14" s="430"/>
      <c r="BV14" s="428"/>
      <c r="BW14" s="429"/>
      <c r="BX14" s="429"/>
      <c r="BY14" s="429"/>
      <c r="BZ14" s="429"/>
      <c r="CA14" s="429"/>
      <c r="CB14" s="429"/>
      <c r="CC14" s="430"/>
      <c r="CD14" s="434" t="s">
        <v>143</v>
      </c>
      <c r="CE14" s="435"/>
      <c r="CF14" s="435"/>
      <c r="CG14" s="435"/>
      <c r="CH14" s="435"/>
      <c r="CI14" s="435"/>
      <c r="CJ14" s="435"/>
      <c r="CK14" s="435"/>
      <c r="CL14" s="435"/>
      <c r="CM14" s="435"/>
      <c r="CN14" s="435"/>
      <c r="CO14" s="435"/>
      <c r="CP14" s="435"/>
      <c r="CQ14" s="435"/>
      <c r="CR14" s="435"/>
      <c r="CS14" s="436"/>
      <c r="CT14" s="535" t="s">
        <v>127</v>
      </c>
      <c r="CU14" s="536"/>
      <c r="CV14" s="536"/>
      <c r="CW14" s="536"/>
      <c r="CX14" s="536"/>
      <c r="CY14" s="536"/>
      <c r="CZ14" s="536"/>
      <c r="DA14" s="537"/>
      <c r="DB14" s="535" t="s">
        <v>127</v>
      </c>
      <c r="DC14" s="536"/>
      <c r="DD14" s="536"/>
      <c r="DE14" s="536"/>
      <c r="DF14" s="536"/>
      <c r="DG14" s="536"/>
      <c r="DH14" s="536"/>
      <c r="DI14" s="537"/>
      <c r="DJ14" s="186"/>
      <c r="DK14" s="186"/>
      <c r="DL14" s="186"/>
      <c r="DM14" s="186"/>
      <c r="DN14" s="186"/>
      <c r="DO14" s="186"/>
    </row>
    <row r="15" spans="1:119" ht="18.75" customHeight="1" x14ac:dyDescent="0.15">
      <c r="A15" s="187"/>
      <c r="B15" s="547"/>
      <c r="C15" s="548"/>
      <c r="D15" s="548"/>
      <c r="E15" s="548"/>
      <c r="F15" s="548"/>
      <c r="G15" s="548"/>
      <c r="H15" s="548"/>
      <c r="I15" s="548"/>
      <c r="J15" s="548"/>
      <c r="K15" s="549"/>
      <c r="L15" s="197"/>
      <c r="M15" s="528" t="s">
        <v>144</v>
      </c>
      <c r="N15" s="529"/>
      <c r="O15" s="529"/>
      <c r="P15" s="529"/>
      <c r="Q15" s="530"/>
      <c r="R15" s="531">
        <v>14625</v>
      </c>
      <c r="S15" s="532"/>
      <c r="T15" s="532"/>
      <c r="U15" s="532"/>
      <c r="V15" s="533"/>
      <c r="W15" s="519" t="s">
        <v>145</v>
      </c>
      <c r="X15" s="441"/>
      <c r="Y15" s="441"/>
      <c r="Z15" s="441"/>
      <c r="AA15" s="441"/>
      <c r="AB15" s="442"/>
      <c r="AC15" s="404">
        <v>2190</v>
      </c>
      <c r="AD15" s="405"/>
      <c r="AE15" s="405"/>
      <c r="AF15" s="405"/>
      <c r="AG15" s="406"/>
      <c r="AH15" s="404">
        <v>2495</v>
      </c>
      <c r="AI15" s="405"/>
      <c r="AJ15" s="405"/>
      <c r="AK15" s="405"/>
      <c r="AL15" s="407"/>
      <c r="AM15" s="497"/>
      <c r="AN15" s="402"/>
      <c r="AO15" s="402"/>
      <c r="AP15" s="402"/>
      <c r="AQ15" s="402"/>
      <c r="AR15" s="402"/>
      <c r="AS15" s="402"/>
      <c r="AT15" s="403"/>
      <c r="AU15" s="485"/>
      <c r="AV15" s="486"/>
      <c r="AW15" s="486"/>
      <c r="AX15" s="486"/>
      <c r="AY15" s="420" t="s">
        <v>146</v>
      </c>
      <c r="AZ15" s="421"/>
      <c r="BA15" s="421"/>
      <c r="BB15" s="421"/>
      <c r="BC15" s="421"/>
      <c r="BD15" s="421"/>
      <c r="BE15" s="421"/>
      <c r="BF15" s="421"/>
      <c r="BG15" s="421"/>
      <c r="BH15" s="421"/>
      <c r="BI15" s="421"/>
      <c r="BJ15" s="421"/>
      <c r="BK15" s="421"/>
      <c r="BL15" s="421"/>
      <c r="BM15" s="422"/>
      <c r="BN15" s="423">
        <v>1477039</v>
      </c>
      <c r="BO15" s="424"/>
      <c r="BP15" s="424"/>
      <c r="BQ15" s="424"/>
      <c r="BR15" s="424"/>
      <c r="BS15" s="424"/>
      <c r="BT15" s="424"/>
      <c r="BU15" s="425"/>
      <c r="BV15" s="423">
        <v>1489838</v>
      </c>
      <c r="BW15" s="424"/>
      <c r="BX15" s="424"/>
      <c r="BY15" s="424"/>
      <c r="BZ15" s="424"/>
      <c r="CA15" s="424"/>
      <c r="CB15" s="424"/>
      <c r="CC15" s="425"/>
      <c r="CD15" s="538" t="s">
        <v>147</v>
      </c>
      <c r="CE15" s="539"/>
      <c r="CF15" s="539"/>
      <c r="CG15" s="539"/>
      <c r="CH15" s="539"/>
      <c r="CI15" s="539"/>
      <c r="CJ15" s="539"/>
      <c r="CK15" s="539"/>
      <c r="CL15" s="539"/>
      <c r="CM15" s="539"/>
      <c r="CN15" s="539"/>
      <c r="CO15" s="539"/>
      <c r="CP15" s="539"/>
      <c r="CQ15" s="539"/>
      <c r="CR15" s="539"/>
      <c r="CS15" s="54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7"/>
      <c r="C16" s="548"/>
      <c r="D16" s="548"/>
      <c r="E16" s="548"/>
      <c r="F16" s="548"/>
      <c r="G16" s="548"/>
      <c r="H16" s="548"/>
      <c r="I16" s="548"/>
      <c r="J16" s="548"/>
      <c r="K16" s="549"/>
      <c r="L16" s="521" t="s">
        <v>148</v>
      </c>
      <c r="M16" s="522"/>
      <c r="N16" s="522"/>
      <c r="O16" s="522"/>
      <c r="P16" s="522"/>
      <c r="Q16" s="523"/>
      <c r="R16" s="516" t="s">
        <v>149</v>
      </c>
      <c r="S16" s="517"/>
      <c r="T16" s="517"/>
      <c r="U16" s="517"/>
      <c r="V16" s="518"/>
      <c r="W16" s="534"/>
      <c r="X16" s="444"/>
      <c r="Y16" s="444"/>
      <c r="Z16" s="444"/>
      <c r="AA16" s="444"/>
      <c r="AB16" s="445"/>
      <c r="AC16" s="524">
        <v>33.1</v>
      </c>
      <c r="AD16" s="525"/>
      <c r="AE16" s="525"/>
      <c r="AF16" s="525"/>
      <c r="AG16" s="526"/>
      <c r="AH16" s="524">
        <v>34.799999999999997</v>
      </c>
      <c r="AI16" s="525"/>
      <c r="AJ16" s="525"/>
      <c r="AK16" s="525"/>
      <c r="AL16" s="527"/>
      <c r="AM16" s="497"/>
      <c r="AN16" s="402"/>
      <c r="AO16" s="402"/>
      <c r="AP16" s="402"/>
      <c r="AQ16" s="402"/>
      <c r="AR16" s="402"/>
      <c r="AS16" s="402"/>
      <c r="AT16" s="403"/>
      <c r="AU16" s="485"/>
      <c r="AV16" s="486"/>
      <c r="AW16" s="486"/>
      <c r="AX16" s="486"/>
      <c r="AY16" s="408" t="s">
        <v>150</v>
      </c>
      <c r="AZ16" s="409"/>
      <c r="BA16" s="409"/>
      <c r="BB16" s="409"/>
      <c r="BC16" s="409"/>
      <c r="BD16" s="409"/>
      <c r="BE16" s="409"/>
      <c r="BF16" s="409"/>
      <c r="BG16" s="409"/>
      <c r="BH16" s="409"/>
      <c r="BI16" s="409"/>
      <c r="BJ16" s="409"/>
      <c r="BK16" s="409"/>
      <c r="BL16" s="409"/>
      <c r="BM16" s="410"/>
      <c r="BN16" s="428">
        <v>4764748</v>
      </c>
      <c r="BO16" s="429"/>
      <c r="BP16" s="429"/>
      <c r="BQ16" s="429"/>
      <c r="BR16" s="429"/>
      <c r="BS16" s="429"/>
      <c r="BT16" s="429"/>
      <c r="BU16" s="430"/>
      <c r="BV16" s="428">
        <v>4775940</v>
      </c>
      <c r="BW16" s="429"/>
      <c r="BX16" s="429"/>
      <c r="BY16" s="429"/>
      <c r="BZ16" s="429"/>
      <c r="CA16" s="429"/>
      <c r="CB16" s="429"/>
      <c r="CC16" s="430"/>
      <c r="CD16" s="201"/>
      <c r="CE16" s="426"/>
      <c r="CF16" s="426"/>
      <c r="CG16" s="426"/>
      <c r="CH16" s="426"/>
      <c r="CI16" s="426"/>
      <c r="CJ16" s="426"/>
      <c r="CK16" s="426"/>
      <c r="CL16" s="426"/>
      <c r="CM16" s="426"/>
      <c r="CN16" s="426"/>
      <c r="CO16" s="426"/>
      <c r="CP16" s="426"/>
      <c r="CQ16" s="426"/>
      <c r="CR16" s="426"/>
      <c r="CS16" s="427"/>
      <c r="CT16" s="398"/>
      <c r="CU16" s="399"/>
      <c r="CV16" s="399"/>
      <c r="CW16" s="399"/>
      <c r="CX16" s="399"/>
      <c r="CY16" s="399"/>
      <c r="CZ16" s="399"/>
      <c r="DA16" s="400"/>
      <c r="DB16" s="398"/>
      <c r="DC16" s="399"/>
      <c r="DD16" s="399"/>
      <c r="DE16" s="399"/>
      <c r="DF16" s="399"/>
      <c r="DG16" s="399"/>
      <c r="DH16" s="399"/>
      <c r="DI16" s="400"/>
      <c r="DJ16" s="186"/>
      <c r="DK16" s="186"/>
      <c r="DL16" s="186"/>
      <c r="DM16" s="186"/>
      <c r="DN16" s="186"/>
      <c r="DO16" s="186"/>
    </row>
    <row r="17" spans="1:119" ht="18.75" customHeight="1" thickBot="1" x14ac:dyDescent="0.2">
      <c r="A17" s="187"/>
      <c r="B17" s="550"/>
      <c r="C17" s="551"/>
      <c r="D17" s="551"/>
      <c r="E17" s="551"/>
      <c r="F17" s="551"/>
      <c r="G17" s="551"/>
      <c r="H17" s="551"/>
      <c r="I17" s="551"/>
      <c r="J17" s="551"/>
      <c r="K17" s="552"/>
      <c r="L17" s="202"/>
      <c r="M17" s="513" t="s">
        <v>151</v>
      </c>
      <c r="N17" s="514"/>
      <c r="O17" s="514"/>
      <c r="P17" s="514"/>
      <c r="Q17" s="515"/>
      <c r="R17" s="516" t="s">
        <v>152</v>
      </c>
      <c r="S17" s="517"/>
      <c r="T17" s="517"/>
      <c r="U17" s="517"/>
      <c r="V17" s="518"/>
      <c r="W17" s="519" t="s">
        <v>153</v>
      </c>
      <c r="X17" s="441"/>
      <c r="Y17" s="441"/>
      <c r="Z17" s="441"/>
      <c r="AA17" s="441"/>
      <c r="AB17" s="442"/>
      <c r="AC17" s="404">
        <v>4069</v>
      </c>
      <c r="AD17" s="405"/>
      <c r="AE17" s="405"/>
      <c r="AF17" s="405"/>
      <c r="AG17" s="406"/>
      <c r="AH17" s="404">
        <v>4273</v>
      </c>
      <c r="AI17" s="405"/>
      <c r="AJ17" s="405"/>
      <c r="AK17" s="405"/>
      <c r="AL17" s="407"/>
      <c r="AM17" s="497"/>
      <c r="AN17" s="402"/>
      <c r="AO17" s="402"/>
      <c r="AP17" s="402"/>
      <c r="AQ17" s="402"/>
      <c r="AR17" s="402"/>
      <c r="AS17" s="402"/>
      <c r="AT17" s="403"/>
      <c r="AU17" s="485"/>
      <c r="AV17" s="486"/>
      <c r="AW17" s="486"/>
      <c r="AX17" s="486"/>
      <c r="AY17" s="408" t="s">
        <v>154</v>
      </c>
      <c r="AZ17" s="409"/>
      <c r="BA17" s="409"/>
      <c r="BB17" s="409"/>
      <c r="BC17" s="409"/>
      <c r="BD17" s="409"/>
      <c r="BE17" s="409"/>
      <c r="BF17" s="409"/>
      <c r="BG17" s="409"/>
      <c r="BH17" s="409"/>
      <c r="BI17" s="409"/>
      <c r="BJ17" s="409"/>
      <c r="BK17" s="409"/>
      <c r="BL17" s="409"/>
      <c r="BM17" s="410"/>
      <c r="BN17" s="428">
        <v>1870042</v>
      </c>
      <c r="BO17" s="429"/>
      <c r="BP17" s="429"/>
      <c r="BQ17" s="429"/>
      <c r="BR17" s="429"/>
      <c r="BS17" s="429"/>
      <c r="BT17" s="429"/>
      <c r="BU17" s="430"/>
      <c r="BV17" s="428">
        <v>1889690</v>
      </c>
      <c r="BW17" s="429"/>
      <c r="BX17" s="429"/>
      <c r="BY17" s="429"/>
      <c r="BZ17" s="429"/>
      <c r="CA17" s="429"/>
      <c r="CB17" s="429"/>
      <c r="CC17" s="430"/>
      <c r="CD17" s="201"/>
      <c r="CE17" s="426"/>
      <c r="CF17" s="426"/>
      <c r="CG17" s="426"/>
      <c r="CH17" s="426"/>
      <c r="CI17" s="426"/>
      <c r="CJ17" s="426"/>
      <c r="CK17" s="426"/>
      <c r="CL17" s="426"/>
      <c r="CM17" s="426"/>
      <c r="CN17" s="426"/>
      <c r="CO17" s="426"/>
      <c r="CP17" s="426"/>
      <c r="CQ17" s="426"/>
      <c r="CR17" s="426"/>
      <c r="CS17" s="427"/>
      <c r="CT17" s="398"/>
      <c r="CU17" s="399"/>
      <c r="CV17" s="399"/>
      <c r="CW17" s="399"/>
      <c r="CX17" s="399"/>
      <c r="CY17" s="399"/>
      <c r="CZ17" s="399"/>
      <c r="DA17" s="400"/>
      <c r="DB17" s="398"/>
      <c r="DC17" s="399"/>
      <c r="DD17" s="399"/>
      <c r="DE17" s="399"/>
      <c r="DF17" s="399"/>
      <c r="DG17" s="399"/>
      <c r="DH17" s="399"/>
      <c r="DI17" s="400"/>
      <c r="DJ17" s="186"/>
      <c r="DK17" s="186"/>
      <c r="DL17" s="186"/>
      <c r="DM17" s="186"/>
      <c r="DN17" s="186"/>
      <c r="DO17" s="186"/>
    </row>
    <row r="18" spans="1:119" ht="18.75" customHeight="1" thickBot="1" x14ac:dyDescent="0.2">
      <c r="A18" s="187"/>
      <c r="B18" s="490" t="s">
        <v>155</v>
      </c>
      <c r="C18" s="491"/>
      <c r="D18" s="491"/>
      <c r="E18" s="492"/>
      <c r="F18" s="492"/>
      <c r="G18" s="492"/>
      <c r="H18" s="492"/>
      <c r="I18" s="492"/>
      <c r="J18" s="492"/>
      <c r="K18" s="492"/>
      <c r="L18" s="493">
        <v>95.59</v>
      </c>
      <c r="M18" s="493"/>
      <c r="N18" s="493"/>
      <c r="O18" s="493"/>
      <c r="P18" s="493"/>
      <c r="Q18" s="493"/>
      <c r="R18" s="494"/>
      <c r="S18" s="494"/>
      <c r="T18" s="494"/>
      <c r="U18" s="494"/>
      <c r="V18" s="495"/>
      <c r="W18" s="509"/>
      <c r="X18" s="510"/>
      <c r="Y18" s="510"/>
      <c r="Z18" s="510"/>
      <c r="AA18" s="510"/>
      <c r="AB18" s="520"/>
      <c r="AC18" s="392">
        <v>61.4</v>
      </c>
      <c r="AD18" s="393"/>
      <c r="AE18" s="393"/>
      <c r="AF18" s="393"/>
      <c r="AG18" s="496"/>
      <c r="AH18" s="392">
        <v>59.5</v>
      </c>
      <c r="AI18" s="393"/>
      <c r="AJ18" s="393"/>
      <c r="AK18" s="393"/>
      <c r="AL18" s="394"/>
      <c r="AM18" s="497"/>
      <c r="AN18" s="402"/>
      <c r="AO18" s="402"/>
      <c r="AP18" s="402"/>
      <c r="AQ18" s="402"/>
      <c r="AR18" s="402"/>
      <c r="AS18" s="402"/>
      <c r="AT18" s="403"/>
      <c r="AU18" s="485"/>
      <c r="AV18" s="486"/>
      <c r="AW18" s="486"/>
      <c r="AX18" s="486"/>
      <c r="AY18" s="408" t="s">
        <v>156</v>
      </c>
      <c r="AZ18" s="409"/>
      <c r="BA18" s="409"/>
      <c r="BB18" s="409"/>
      <c r="BC18" s="409"/>
      <c r="BD18" s="409"/>
      <c r="BE18" s="409"/>
      <c r="BF18" s="409"/>
      <c r="BG18" s="409"/>
      <c r="BH18" s="409"/>
      <c r="BI18" s="409"/>
      <c r="BJ18" s="409"/>
      <c r="BK18" s="409"/>
      <c r="BL18" s="409"/>
      <c r="BM18" s="410"/>
      <c r="BN18" s="428">
        <v>5074460</v>
      </c>
      <c r="BO18" s="429"/>
      <c r="BP18" s="429"/>
      <c r="BQ18" s="429"/>
      <c r="BR18" s="429"/>
      <c r="BS18" s="429"/>
      <c r="BT18" s="429"/>
      <c r="BU18" s="430"/>
      <c r="BV18" s="428">
        <v>5231814</v>
      </c>
      <c r="BW18" s="429"/>
      <c r="BX18" s="429"/>
      <c r="BY18" s="429"/>
      <c r="BZ18" s="429"/>
      <c r="CA18" s="429"/>
      <c r="CB18" s="429"/>
      <c r="CC18" s="430"/>
      <c r="CD18" s="201"/>
      <c r="CE18" s="426"/>
      <c r="CF18" s="426"/>
      <c r="CG18" s="426"/>
      <c r="CH18" s="426"/>
      <c r="CI18" s="426"/>
      <c r="CJ18" s="426"/>
      <c r="CK18" s="426"/>
      <c r="CL18" s="426"/>
      <c r="CM18" s="426"/>
      <c r="CN18" s="426"/>
      <c r="CO18" s="426"/>
      <c r="CP18" s="426"/>
      <c r="CQ18" s="426"/>
      <c r="CR18" s="426"/>
      <c r="CS18" s="427"/>
      <c r="CT18" s="398"/>
      <c r="CU18" s="399"/>
      <c r="CV18" s="399"/>
      <c r="CW18" s="399"/>
      <c r="CX18" s="399"/>
      <c r="CY18" s="399"/>
      <c r="CZ18" s="399"/>
      <c r="DA18" s="400"/>
      <c r="DB18" s="398"/>
      <c r="DC18" s="399"/>
      <c r="DD18" s="399"/>
      <c r="DE18" s="399"/>
      <c r="DF18" s="399"/>
      <c r="DG18" s="399"/>
      <c r="DH18" s="399"/>
      <c r="DI18" s="400"/>
      <c r="DJ18" s="186"/>
      <c r="DK18" s="186"/>
      <c r="DL18" s="186"/>
      <c r="DM18" s="186"/>
      <c r="DN18" s="186"/>
      <c r="DO18" s="186"/>
    </row>
    <row r="19" spans="1:119" ht="18.75" customHeight="1" thickBot="1" x14ac:dyDescent="0.2">
      <c r="A19" s="187"/>
      <c r="B19" s="490" t="s">
        <v>157</v>
      </c>
      <c r="C19" s="491"/>
      <c r="D19" s="491"/>
      <c r="E19" s="492"/>
      <c r="F19" s="492"/>
      <c r="G19" s="492"/>
      <c r="H19" s="492"/>
      <c r="I19" s="492"/>
      <c r="J19" s="492"/>
      <c r="K19" s="492"/>
      <c r="L19" s="498">
        <v>155</v>
      </c>
      <c r="M19" s="498"/>
      <c r="N19" s="498"/>
      <c r="O19" s="498"/>
      <c r="P19" s="498"/>
      <c r="Q19" s="498"/>
      <c r="R19" s="499"/>
      <c r="S19" s="499"/>
      <c r="T19" s="499"/>
      <c r="U19" s="499"/>
      <c r="V19" s="500"/>
      <c r="W19" s="507"/>
      <c r="X19" s="508"/>
      <c r="Y19" s="508"/>
      <c r="Z19" s="508"/>
      <c r="AA19" s="508"/>
      <c r="AB19" s="508"/>
      <c r="AC19" s="511"/>
      <c r="AD19" s="511"/>
      <c r="AE19" s="511"/>
      <c r="AF19" s="511"/>
      <c r="AG19" s="511"/>
      <c r="AH19" s="511"/>
      <c r="AI19" s="511"/>
      <c r="AJ19" s="511"/>
      <c r="AK19" s="511"/>
      <c r="AL19" s="512"/>
      <c r="AM19" s="497"/>
      <c r="AN19" s="402"/>
      <c r="AO19" s="402"/>
      <c r="AP19" s="402"/>
      <c r="AQ19" s="402"/>
      <c r="AR19" s="402"/>
      <c r="AS19" s="402"/>
      <c r="AT19" s="403"/>
      <c r="AU19" s="485"/>
      <c r="AV19" s="486"/>
      <c r="AW19" s="486"/>
      <c r="AX19" s="486"/>
      <c r="AY19" s="408" t="s">
        <v>158</v>
      </c>
      <c r="AZ19" s="409"/>
      <c r="BA19" s="409"/>
      <c r="BB19" s="409"/>
      <c r="BC19" s="409"/>
      <c r="BD19" s="409"/>
      <c r="BE19" s="409"/>
      <c r="BF19" s="409"/>
      <c r="BG19" s="409"/>
      <c r="BH19" s="409"/>
      <c r="BI19" s="409"/>
      <c r="BJ19" s="409"/>
      <c r="BK19" s="409"/>
      <c r="BL19" s="409"/>
      <c r="BM19" s="410"/>
      <c r="BN19" s="428">
        <v>6218479</v>
      </c>
      <c r="BO19" s="429"/>
      <c r="BP19" s="429"/>
      <c r="BQ19" s="429"/>
      <c r="BR19" s="429"/>
      <c r="BS19" s="429"/>
      <c r="BT19" s="429"/>
      <c r="BU19" s="430"/>
      <c r="BV19" s="428">
        <v>6343155</v>
      </c>
      <c r="BW19" s="429"/>
      <c r="BX19" s="429"/>
      <c r="BY19" s="429"/>
      <c r="BZ19" s="429"/>
      <c r="CA19" s="429"/>
      <c r="CB19" s="429"/>
      <c r="CC19" s="430"/>
      <c r="CD19" s="201"/>
      <c r="CE19" s="426"/>
      <c r="CF19" s="426"/>
      <c r="CG19" s="426"/>
      <c r="CH19" s="426"/>
      <c r="CI19" s="426"/>
      <c r="CJ19" s="426"/>
      <c r="CK19" s="426"/>
      <c r="CL19" s="426"/>
      <c r="CM19" s="426"/>
      <c r="CN19" s="426"/>
      <c r="CO19" s="426"/>
      <c r="CP19" s="426"/>
      <c r="CQ19" s="426"/>
      <c r="CR19" s="426"/>
      <c r="CS19" s="427"/>
      <c r="CT19" s="398"/>
      <c r="CU19" s="399"/>
      <c r="CV19" s="399"/>
      <c r="CW19" s="399"/>
      <c r="CX19" s="399"/>
      <c r="CY19" s="399"/>
      <c r="CZ19" s="399"/>
      <c r="DA19" s="400"/>
      <c r="DB19" s="398"/>
      <c r="DC19" s="399"/>
      <c r="DD19" s="399"/>
      <c r="DE19" s="399"/>
      <c r="DF19" s="399"/>
      <c r="DG19" s="399"/>
      <c r="DH19" s="399"/>
      <c r="DI19" s="400"/>
      <c r="DJ19" s="186"/>
      <c r="DK19" s="186"/>
      <c r="DL19" s="186"/>
      <c r="DM19" s="186"/>
      <c r="DN19" s="186"/>
      <c r="DO19" s="186"/>
    </row>
    <row r="20" spans="1:119" ht="18.75" customHeight="1" thickBot="1" x14ac:dyDescent="0.2">
      <c r="A20" s="187"/>
      <c r="B20" s="490" t="s">
        <v>159</v>
      </c>
      <c r="C20" s="491"/>
      <c r="D20" s="491"/>
      <c r="E20" s="492"/>
      <c r="F20" s="492"/>
      <c r="G20" s="492"/>
      <c r="H20" s="492"/>
      <c r="I20" s="492"/>
      <c r="J20" s="492"/>
      <c r="K20" s="492"/>
      <c r="L20" s="498">
        <v>6411</v>
      </c>
      <c r="M20" s="498"/>
      <c r="N20" s="498"/>
      <c r="O20" s="498"/>
      <c r="P20" s="498"/>
      <c r="Q20" s="498"/>
      <c r="R20" s="499"/>
      <c r="S20" s="499"/>
      <c r="T20" s="499"/>
      <c r="U20" s="499"/>
      <c r="V20" s="500"/>
      <c r="W20" s="509"/>
      <c r="X20" s="510"/>
      <c r="Y20" s="510"/>
      <c r="Z20" s="510"/>
      <c r="AA20" s="510"/>
      <c r="AB20" s="510"/>
      <c r="AC20" s="501"/>
      <c r="AD20" s="501"/>
      <c r="AE20" s="501"/>
      <c r="AF20" s="501"/>
      <c r="AG20" s="501"/>
      <c r="AH20" s="501"/>
      <c r="AI20" s="501"/>
      <c r="AJ20" s="501"/>
      <c r="AK20" s="501"/>
      <c r="AL20" s="502"/>
      <c r="AM20" s="503"/>
      <c r="AN20" s="475"/>
      <c r="AO20" s="475"/>
      <c r="AP20" s="475"/>
      <c r="AQ20" s="475"/>
      <c r="AR20" s="475"/>
      <c r="AS20" s="475"/>
      <c r="AT20" s="476"/>
      <c r="AU20" s="504"/>
      <c r="AV20" s="505"/>
      <c r="AW20" s="505"/>
      <c r="AX20" s="506"/>
      <c r="AY20" s="408"/>
      <c r="AZ20" s="409"/>
      <c r="BA20" s="409"/>
      <c r="BB20" s="409"/>
      <c r="BC20" s="409"/>
      <c r="BD20" s="409"/>
      <c r="BE20" s="409"/>
      <c r="BF20" s="409"/>
      <c r="BG20" s="409"/>
      <c r="BH20" s="409"/>
      <c r="BI20" s="409"/>
      <c r="BJ20" s="409"/>
      <c r="BK20" s="409"/>
      <c r="BL20" s="409"/>
      <c r="BM20" s="410"/>
      <c r="BN20" s="428"/>
      <c r="BO20" s="429"/>
      <c r="BP20" s="429"/>
      <c r="BQ20" s="429"/>
      <c r="BR20" s="429"/>
      <c r="BS20" s="429"/>
      <c r="BT20" s="429"/>
      <c r="BU20" s="430"/>
      <c r="BV20" s="428"/>
      <c r="BW20" s="429"/>
      <c r="BX20" s="429"/>
      <c r="BY20" s="429"/>
      <c r="BZ20" s="429"/>
      <c r="CA20" s="429"/>
      <c r="CB20" s="429"/>
      <c r="CC20" s="430"/>
      <c r="CD20" s="201"/>
      <c r="CE20" s="426"/>
      <c r="CF20" s="426"/>
      <c r="CG20" s="426"/>
      <c r="CH20" s="426"/>
      <c r="CI20" s="426"/>
      <c r="CJ20" s="426"/>
      <c r="CK20" s="426"/>
      <c r="CL20" s="426"/>
      <c r="CM20" s="426"/>
      <c r="CN20" s="426"/>
      <c r="CO20" s="426"/>
      <c r="CP20" s="426"/>
      <c r="CQ20" s="426"/>
      <c r="CR20" s="426"/>
      <c r="CS20" s="427"/>
      <c r="CT20" s="398"/>
      <c r="CU20" s="399"/>
      <c r="CV20" s="399"/>
      <c r="CW20" s="399"/>
      <c r="CX20" s="399"/>
      <c r="CY20" s="399"/>
      <c r="CZ20" s="399"/>
      <c r="DA20" s="400"/>
      <c r="DB20" s="398"/>
      <c r="DC20" s="399"/>
      <c r="DD20" s="399"/>
      <c r="DE20" s="399"/>
      <c r="DF20" s="399"/>
      <c r="DG20" s="399"/>
      <c r="DH20" s="399"/>
      <c r="DI20" s="400"/>
      <c r="DJ20" s="186"/>
      <c r="DK20" s="186"/>
      <c r="DL20" s="186"/>
      <c r="DM20" s="186"/>
      <c r="DN20" s="186"/>
      <c r="DO20" s="186"/>
    </row>
    <row r="21" spans="1:119" ht="18.75" customHeight="1" x14ac:dyDescent="0.15">
      <c r="A21" s="187"/>
      <c r="B21" s="487" t="s">
        <v>160</v>
      </c>
      <c r="C21" s="488"/>
      <c r="D21" s="488"/>
      <c r="E21" s="488"/>
      <c r="F21" s="488"/>
      <c r="G21" s="488"/>
      <c r="H21" s="488"/>
      <c r="I21" s="488"/>
      <c r="J21" s="488"/>
      <c r="K21" s="488"/>
      <c r="L21" s="488"/>
      <c r="M21" s="488"/>
      <c r="N21" s="488"/>
      <c r="O21" s="488"/>
      <c r="P21" s="488"/>
      <c r="Q21" s="488"/>
      <c r="R21" s="488"/>
      <c r="S21" s="488"/>
      <c r="T21" s="488"/>
      <c r="U21" s="488"/>
      <c r="V21" s="488"/>
      <c r="W21" s="488"/>
      <c r="X21" s="488"/>
      <c r="Y21" s="488"/>
      <c r="Z21" s="488"/>
      <c r="AA21" s="488"/>
      <c r="AB21" s="488"/>
      <c r="AC21" s="488"/>
      <c r="AD21" s="488"/>
      <c r="AE21" s="488"/>
      <c r="AF21" s="488"/>
      <c r="AG21" s="488"/>
      <c r="AH21" s="488"/>
      <c r="AI21" s="488"/>
      <c r="AJ21" s="488"/>
      <c r="AK21" s="488"/>
      <c r="AL21" s="488"/>
      <c r="AM21" s="488"/>
      <c r="AN21" s="488"/>
      <c r="AO21" s="488"/>
      <c r="AP21" s="488"/>
      <c r="AQ21" s="488"/>
      <c r="AR21" s="488"/>
      <c r="AS21" s="488"/>
      <c r="AT21" s="488"/>
      <c r="AU21" s="488"/>
      <c r="AV21" s="488"/>
      <c r="AW21" s="488"/>
      <c r="AX21" s="489"/>
      <c r="AY21" s="408"/>
      <c r="AZ21" s="409"/>
      <c r="BA21" s="409"/>
      <c r="BB21" s="409"/>
      <c r="BC21" s="409"/>
      <c r="BD21" s="409"/>
      <c r="BE21" s="409"/>
      <c r="BF21" s="409"/>
      <c r="BG21" s="409"/>
      <c r="BH21" s="409"/>
      <c r="BI21" s="409"/>
      <c r="BJ21" s="409"/>
      <c r="BK21" s="409"/>
      <c r="BL21" s="409"/>
      <c r="BM21" s="410"/>
      <c r="BN21" s="428"/>
      <c r="BO21" s="429"/>
      <c r="BP21" s="429"/>
      <c r="BQ21" s="429"/>
      <c r="BR21" s="429"/>
      <c r="BS21" s="429"/>
      <c r="BT21" s="429"/>
      <c r="BU21" s="430"/>
      <c r="BV21" s="428"/>
      <c r="BW21" s="429"/>
      <c r="BX21" s="429"/>
      <c r="BY21" s="429"/>
      <c r="BZ21" s="429"/>
      <c r="CA21" s="429"/>
      <c r="CB21" s="429"/>
      <c r="CC21" s="430"/>
      <c r="CD21" s="201"/>
      <c r="CE21" s="426"/>
      <c r="CF21" s="426"/>
      <c r="CG21" s="426"/>
      <c r="CH21" s="426"/>
      <c r="CI21" s="426"/>
      <c r="CJ21" s="426"/>
      <c r="CK21" s="426"/>
      <c r="CL21" s="426"/>
      <c r="CM21" s="426"/>
      <c r="CN21" s="426"/>
      <c r="CO21" s="426"/>
      <c r="CP21" s="426"/>
      <c r="CQ21" s="426"/>
      <c r="CR21" s="426"/>
      <c r="CS21" s="427"/>
      <c r="CT21" s="398"/>
      <c r="CU21" s="399"/>
      <c r="CV21" s="399"/>
      <c r="CW21" s="399"/>
      <c r="CX21" s="399"/>
      <c r="CY21" s="399"/>
      <c r="CZ21" s="399"/>
      <c r="DA21" s="400"/>
      <c r="DB21" s="398"/>
      <c r="DC21" s="399"/>
      <c r="DD21" s="399"/>
      <c r="DE21" s="399"/>
      <c r="DF21" s="399"/>
      <c r="DG21" s="399"/>
      <c r="DH21" s="399"/>
      <c r="DI21" s="400"/>
      <c r="DJ21" s="186"/>
      <c r="DK21" s="186"/>
      <c r="DL21" s="186"/>
      <c r="DM21" s="186"/>
      <c r="DN21" s="186"/>
      <c r="DO21" s="186"/>
    </row>
    <row r="22" spans="1:119" ht="18.75" customHeight="1" thickBot="1" x14ac:dyDescent="0.2">
      <c r="A22" s="187"/>
      <c r="B22" s="457" t="s">
        <v>161</v>
      </c>
      <c r="C22" s="458"/>
      <c r="D22" s="459"/>
      <c r="E22" s="466" t="s">
        <v>1</v>
      </c>
      <c r="F22" s="441"/>
      <c r="G22" s="441"/>
      <c r="H22" s="441"/>
      <c r="I22" s="441"/>
      <c r="J22" s="441"/>
      <c r="K22" s="442"/>
      <c r="L22" s="466" t="s">
        <v>162</v>
      </c>
      <c r="M22" s="441"/>
      <c r="N22" s="441"/>
      <c r="O22" s="441"/>
      <c r="P22" s="442"/>
      <c r="Q22" s="451" t="s">
        <v>163</v>
      </c>
      <c r="R22" s="452"/>
      <c r="S22" s="452"/>
      <c r="T22" s="452"/>
      <c r="U22" s="452"/>
      <c r="V22" s="467"/>
      <c r="W22" s="469" t="s">
        <v>164</v>
      </c>
      <c r="X22" s="458"/>
      <c r="Y22" s="459"/>
      <c r="Z22" s="466" t="s">
        <v>1</v>
      </c>
      <c r="AA22" s="441"/>
      <c r="AB22" s="441"/>
      <c r="AC22" s="441"/>
      <c r="AD22" s="441"/>
      <c r="AE22" s="441"/>
      <c r="AF22" s="441"/>
      <c r="AG22" s="442"/>
      <c r="AH22" s="440" t="s">
        <v>165</v>
      </c>
      <c r="AI22" s="441"/>
      <c r="AJ22" s="441"/>
      <c r="AK22" s="441"/>
      <c r="AL22" s="442"/>
      <c r="AM22" s="440" t="s">
        <v>166</v>
      </c>
      <c r="AN22" s="446"/>
      <c r="AO22" s="446"/>
      <c r="AP22" s="446"/>
      <c r="AQ22" s="446"/>
      <c r="AR22" s="447"/>
      <c r="AS22" s="451" t="s">
        <v>163</v>
      </c>
      <c r="AT22" s="452"/>
      <c r="AU22" s="452"/>
      <c r="AV22" s="452"/>
      <c r="AW22" s="452"/>
      <c r="AX22" s="453"/>
      <c r="AY22" s="395"/>
      <c r="AZ22" s="396"/>
      <c r="BA22" s="396"/>
      <c r="BB22" s="396"/>
      <c r="BC22" s="396"/>
      <c r="BD22" s="396"/>
      <c r="BE22" s="396"/>
      <c r="BF22" s="396"/>
      <c r="BG22" s="396"/>
      <c r="BH22" s="396"/>
      <c r="BI22" s="396"/>
      <c r="BJ22" s="396"/>
      <c r="BK22" s="396"/>
      <c r="BL22" s="396"/>
      <c r="BM22" s="397"/>
      <c r="BN22" s="431"/>
      <c r="BO22" s="432"/>
      <c r="BP22" s="432"/>
      <c r="BQ22" s="432"/>
      <c r="BR22" s="432"/>
      <c r="BS22" s="432"/>
      <c r="BT22" s="432"/>
      <c r="BU22" s="433"/>
      <c r="BV22" s="431"/>
      <c r="BW22" s="432"/>
      <c r="BX22" s="432"/>
      <c r="BY22" s="432"/>
      <c r="BZ22" s="432"/>
      <c r="CA22" s="432"/>
      <c r="CB22" s="432"/>
      <c r="CC22" s="433"/>
      <c r="CD22" s="201"/>
      <c r="CE22" s="426"/>
      <c r="CF22" s="426"/>
      <c r="CG22" s="426"/>
      <c r="CH22" s="426"/>
      <c r="CI22" s="426"/>
      <c r="CJ22" s="426"/>
      <c r="CK22" s="426"/>
      <c r="CL22" s="426"/>
      <c r="CM22" s="426"/>
      <c r="CN22" s="426"/>
      <c r="CO22" s="426"/>
      <c r="CP22" s="426"/>
      <c r="CQ22" s="426"/>
      <c r="CR22" s="426"/>
      <c r="CS22" s="427"/>
      <c r="CT22" s="398"/>
      <c r="CU22" s="399"/>
      <c r="CV22" s="399"/>
      <c r="CW22" s="399"/>
      <c r="CX22" s="399"/>
      <c r="CY22" s="399"/>
      <c r="CZ22" s="399"/>
      <c r="DA22" s="400"/>
      <c r="DB22" s="398"/>
      <c r="DC22" s="399"/>
      <c r="DD22" s="399"/>
      <c r="DE22" s="399"/>
      <c r="DF22" s="399"/>
      <c r="DG22" s="399"/>
      <c r="DH22" s="399"/>
      <c r="DI22" s="400"/>
      <c r="DJ22" s="186"/>
      <c r="DK22" s="186"/>
      <c r="DL22" s="186"/>
      <c r="DM22" s="186"/>
      <c r="DN22" s="186"/>
      <c r="DO22" s="186"/>
    </row>
    <row r="23" spans="1:119" ht="18.75" customHeight="1" x14ac:dyDescent="0.15">
      <c r="A23" s="187"/>
      <c r="B23" s="460"/>
      <c r="C23" s="461"/>
      <c r="D23" s="462"/>
      <c r="E23" s="443"/>
      <c r="F23" s="444"/>
      <c r="G23" s="444"/>
      <c r="H23" s="444"/>
      <c r="I23" s="444"/>
      <c r="J23" s="444"/>
      <c r="K23" s="445"/>
      <c r="L23" s="443"/>
      <c r="M23" s="444"/>
      <c r="N23" s="444"/>
      <c r="O23" s="444"/>
      <c r="P23" s="445"/>
      <c r="Q23" s="454"/>
      <c r="R23" s="455"/>
      <c r="S23" s="455"/>
      <c r="T23" s="455"/>
      <c r="U23" s="455"/>
      <c r="V23" s="468"/>
      <c r="W23" s="470"/>
      <c r="X23" s="461"/>
      <c r="Y23" s="462"/>
      <c r="Z23" s="443"/>
      <c r="AA23" s="444"/>
      <c r="AB23" s="444"/>
      <c r="AC23" s="444"/>
      <c r="AD23" s="444"/>
      <c r="AE23" s="444"/>
      <c r="AF23" s="444"/>
      <c r="AG23" s="445"/>
      <c r="AH23" s="443"/>
      <c r="AI23" s="444"/>
      <c r="AJ23" s="444"/>
      <c r="AK23" s="444"/>
      <c r="AL23" s="445"/>
      <c r="AM23" s="448"/>
      <c r="AN23" s="449"/>
      <c r="AO23" s="449"/>
      <c r="AP23" s="449"/>
      <c r="AQ23" s="449"/>
      <c r="AR23" s="450"/>
      <c r="AS23" s="454"/>
      <c r="AT23" s="455"/>
      <c r="AU23" s="455"/>
      <c r="AV23" s="455"/>
      <c r="AW23" s="455"/>
      <c r="AX23" s="456"/>
      <c r="AY23" s="420" t="s">
        <v>167</v>
      </c>
      <c r="AZ23" s="421"/>
      <c r="BA23" s="421"/>
      <c r="BB23" s="421"/>
      <c r="BC23" s="421"/>
      <c r="BD23" s="421"/>
      <c r="BE23" s="421"/>
      <c r="BF23" s="421"/>
      <c r="BG23" s="421"/>
      <c r="BH23" s="421"/>
      <c r="BI23" s="421"/>
      <c r="BJ23" s="421"/>
      <c r="BK23" s="421"/>
      <c r="BL23" s="421"/>
      <c r="BM23" s="422"/>
      <c r="BN23" s="428">
        <v>9422140</v>
      </c>
      <c r="BO23" s="429"/>
      <c r="BP23" s="429"/>
      <c r="BQ23" s="429"/>
      <c r="BR23" s="429"/>
      <c r="BS23" s="429"/>
      <c r="BT23" s="429"/>
      <c r="BU23" s="430"/>
      <c r="BV23" s="428">
        <v>9508220</v>
      </c>
      <c r="BW23" s="429"/>
      <c r="BX23" s="429"/>
      <c r="BY23" s="429"/>
      <c r="BZ23" s="429"/>
      <c r="CA23" s="429"/>
      <c r="CB23" s="429"/>
      <c r="CC23" s="430"/>
      <c r="CD23" s="201"/>
      <c r="CE23" s="426"/>
      <c r="CF23" s="426"/>
      <c r="CG23" s="426"/>
      <c r="CH23" s="426"/>
      <c r="CI23" s="426"/>
      <c r="CJ23" s="426"/>
      <c r="CK23" s="426"/>
      <c r="CL23" s="426"/>
      <c r="CM23" s="426"/>
      <c r="CN23" s="426"/>
      <c r="CO23" s="426"/>
      <c r="CP23" s="426"/>
      <c r="CQ23" s="426"/>
      <c r="CR23" s="426"/>
      <c r="CS23" s="427"/>
      <c r="CT23" s="398"/>
      <c r="CU23" s="399"/>
      <c r="CV23" s="399"/>
      <c r="CW23" s="399"/>
      <c r="CX23" s="399"/>
      <c r="CY23" s="399"/>
      <c r="CZ23" s="399"/>
      <c r="DA23" s="400"/>
      <c r="DB23" s="398"/>
      <c r="DC23" s="399"/>
      <c r="DD23" s="399"/>
      <c r="DE23" s="399"/>
      <c r="DF23" s="399"/>
      <c r="DG23" s="399"/>
      <c r="DH23" s="399"/>
      <c r="DI23" s="400"/>
      <c r="DJ23" s="186"/>
      <c r="DK23" s="186"/>
      <c r="DL23" s="186"/>
      <c r="DM23" s="186"/>
      <c r="DN23" s="186"/>
      <c r="DO23" s="186"/>
    </row>
    <row r="24" spans="1:119" ht="18.75" customHeight="1" thickBot="1" x14ac:dyDescent="0.2">
      <c r="A24" s="187"/>
      <c r="B24" s="460"/>
      <c r="C24" s="461"/>
      <c r="D24" s="462"/>
      <c r="E24" s="401" t="s">
        <v>168</v>
      </c>
      <c r="F24" s="402"/>
      <c r="G24" s="402"/>
      <c r="H24" s="402"/>
      <c r="I24" s="402"/>
      <c r="J24" s="402"/>
      <c r="K24" s="403"/>
      <c r="L24" s="404">
        <v>1</v>
      </c>
      <c r="M24" s="405"/>
      <c r="N24" s="405"/>
      <c r="O24" s="405"/>
      <c r="P24" s="406"/>
      <c r="Q24" s="404">
        <v>7590</v>
      </c>
      <c r="R24" s="405"/>
      <c r="S24" s="405"/>
      <c r="T24" s="405"/>
      <c r="U24" s="405"/>
      <c r="V24" s="406"/>
      <c r="W24" s="470"/>
      <c r="X24" s="461"/>
      <c r="Y24" s="462"/>
      <c r="Z24" s="401" t="s">
        <v>169</v>
      </c>
      <c r="AA24" s="402"/>
      <c r="AB24" s="402"/>
      <c r="AC24" s="402"/>
      <c r="AD24" s="402"/>
      <c r="AE24" s="402"/>
      <c r="AF24" s="402"/>
      <c r="AG24" s="403"/>
      <c r="AH24" s="404">
        <v>156</v>
      </c>
      <c r="AI24" s="405"/>
      <c r="AJ24" s="405"/>
      <c r="AK24" s="405"/>
      <c r="AL24" s="406"/>
      <c r="AM24" s="404">
        <v>455988</v>
      </c>
      <c r="AN24" s="405"/>
      <c r="AO24" s="405"/>
      <c r="AP24" s="405"/>
      <c r="AQ24" s="405"/>
      <c r="AR24" s="406"/>
      <c r="AS24" s="404">
        <v>2923</v>
      </c>
      <c r="AT24" s="405"/>
      <c r="AU24" s="405"/>
      <c r="AV24" s="405"/>
      <c r="AW24" s="405"/>
      <c r="AX24" s="407"/>
      <c r="AY24" s="395" t="s">
        <v>170</v>
      </c>
      <c r="AZ24" s="396"/>
      <c r="BA24" s="396"/>
      <c r="BB24" s="396"/>
      <c r="BC24" s="396"/>
      <c r="BD24" s="396"/>
      <c r="BE24" s="396"/>
      <c r="BF24" s="396"/>
      <c r="BG24" s="396"/>
      <c r="BH24" s="396"/>
      <c r="BI24" s="396"/>
      <c r="BJ24" s="396"/>
      <c r="BK24" s="396"/>
      <c r="BL24" s="396"/>
      <c r="BM24" s="397"/>
      <c r="BN24" s="428">
        <v>7798365</v>
      </c>
      <c r="BO24" s="429"/>
      <c r="BP24" s="429"/>
      <c r="BQ24" s="429"/>
      <c r="BR24" s="429"/>
      <c r="BS24" s="429"/>
      <c r="BT24" s="429"/>
      <c r="BU24" s="430"/>
      <c r="BV24" s="428">
        <v>7672017</v>
      </c>
      <c r="BW24" s="429"/>
      <c r="BX24" s="429"/>
      <c r="BY24" s="429"/>
      <c r="BZ24" s="429"/>
      <c r="CA24" s="429"/>
      <c r="CB24" s="429"/>
      <c r="CC24" s="430"/>
      <c r="CD24" s="201"/>
      <c r="CE24" s="426"/>
      <c r="CF24" s="426"/>
      <c r="CG24" s="426"/>
      <c r="CH24" s="426"/>
      <c r="CI24" s="426"/>
      <c r="CJ24" s="426"/>
      <c r="CK24" s="426"/>
      <c r="CL24" s="426"/>
      <c r="CM24" s="426"/>
      <c r="CN24" s="426"/>
      <c r="CO24" s="426"/>
      <c r="CP24" s="426"/>
      <c r="CQ24" s="426"/>
      <c r="CR24" s="426"/>
      <c r="CS24" s="427"/>
      <c r="CT24" s="398"/>
      <c r="CU24" s="399"/>
      <c r="CV24" s="399"/>
      <c r="CW24" s="399"/>
      <c r="CX24" s="399"/>
      <c r="CY24" s="399"/>
      <c r="CZ24" s="399"/>
      <c r="DA24" s="400"/>
      <c r="DB24" s="398"/>
      <c r="DC24" s="399"/>
      <c r="DD24" s="399"/>
      <c r="DE24" s="399"/>
      <c r="DF24" s="399"/>
      <c r="DG24" s="399"/>
      <c r="DH24" s="399"/>
      <c r="DI24" s="400"/>
      <c r="DJ24" s="186"/>
      <c r="DK24" s="186"/>
      <c r="DL24" s="186"/>
      <c r="DM24" s="186"/>
      <c r="DN24" s="186"/>
      <c r="DO24" s="186"/>
    </row>
    <row r="25" spans="1:119" s="186" customFormat="1" ht="18.75" customHeight="1" x14ac:dyDescent="0.15">
      <c r="A25" s="187"/>
      <c r="B25" s="460"/>
      <c r="C25" s="461"/>
      <c r="D25" s="462"/>
      <c r="E25" s="401" t="s">
        <v>171</v>
      </c>
      <c r="F25" s="402"/>
      <c r="G25" s="402"/>
      <c r="H25" s="402"/>
      <c r="I25" s="402"/>
      <c r="J25" s="402"/>
      <c r="K25" s="403"/>
      <c r="L25" s="404">
        <v>2</v>
      </c>
      <c r="M25" s="405"/>
      <c r="N25" s="405"/>
      <c r="O25" s="405"/>
      <c r="P25" s="406"/>
      <c r="Q25" s="404">
        <v>5700</v>
      </c>
      <c r="R25" s="405"/>
      <c r="S25" s="405"/>
      <c r="T25" s="405"/>
      <c r="U25" s="405"/>
      <c r="V25" s="406"/>
      <c r="W25" s="470"/>
      <c r="X25" s="461"/>
      <c r="Y25" s="462"/>
      <c r="Z25" s="401" t="s">
        <v>172</v>
      </c>
      <c r="AA25" s="402"/>
      <c r="AB25" s="402"/>
      <c r="AC25" s="402"/>
      <c r="AD25" s="402"/>
      <c r="AE25" s="402"/>
      <c r="AF25" s="402"/>
      <c r="AG25" s="403"/>
      <c r="AH25" s="404" t="s">
        <v>173</v>
      </c>
      <c r="AI25" s="405"/>
      <c r="AJ25" s="405"/>
      <c r="AK25" s="405"/>
      <c r="AL25" s="406"/>
      <c r="AM25" s="404" t="s">
        <v>126</v>
      </c>
      <c r="AN25" s="405"/>
      <c r="AO25" s="405"/>
      <c r="AP25" s="405"/>
      <c r="AQ25" s="405"/>
      <c r="AR25" s="406"/>
      <c r="AS25" s="404" t="s">
        <v>173</v>
      </c>
      <c r="AT25" s="405"/>
      <c r="AU25" s="405"/>
      <c r="AV25" s="405"/>
      <c r="AW25" s="405"/>
      <c r="AX25" s="407"/>
      <c r="AY25" s="420" t="s">
        <v>174</v>
      </c>
      <c r="AZ25" s="421"/>
      <c r="BA25" s="421"/>
      <c r="BB25" s="421"/>
      <c r="BC25" s="421"/>
      <c r="BD25" s="421"/>
      <c r="BE25" s="421"/>
      <c r="BF25" s="421"/>
      <c r="BG25" s="421"/>
      <c r="BH25" s="421"/>
      <c r="BI25" s="421"/>
      <c r="BJ25" s="421"/>
      <c r="BK25" s="421"/>
      <c r="BL25" s="421"/>
      <c r="BM25" s="422"/>
      <c r="BN25" s="423">
        <v>1198078</v>
      </c>
      <c r="BO25" s="424"/>
      <c r="BP25" s="424"/>
      <c r="BQ25" s="424"/>
      <c r="BR25" s="424"/>
      <c r="BS25" s="424"/>
      <c r="BT25" s="424"/>
      <c r="BU25" s="425"/>
      <c r="BV25" s="423">
        <v>1708662</v>
      </c>
      <c r="BW25" s="424"/>
      <c r="BX25" s="424"/>
      <c r="BY25" s="424"/>
      <c r="BZ25" s="424"/>
      <c r="CA25" s="424"/>
      <c r="CB25" s="424"/>
      <c r="CC25" s="425"/>
      <c r="CD25" s="201"/>
      <c r="CE25" s="426"/>
      <c r="CF25" s="426"/>
      <c r="CG25" s="426"/>
      <c r="CH25" s="426"/>
      <c r="CI25" s="426"/>
      <c r="CJ25" s="426"/>
      <c r="CK25" s="426"/>
      <c r="CL25" s="426"/>
      <c r="CM25" s="426"/>
      <c r="CN25" s="426"/>
      <c r="CO25" s="426"/>
      <c r="CP25" s="426"/>
      <c r="CQ25" s="426"/>
      <c r="CR25" s="426"/>
      <c r="CS25" s="427"/>
      <c r="CT25" s="398"/>
      <c r="CU25" s="399"/>
      <c r="CV25" s="399"/>
      <c r="CW25" s="399"/>
      <c r="CX25" s="399"/>
      <c r="CY25" s="399"/>
      <c r="CZ25" s="399"/>
      <c r="DA25" s="400"/>
      <c r="DB25" s="398"/>
      <c r="DC25" s="399"/>
      <c r="DD25" s="399"/>
      <c r="DE25" s="399"/>
      <c r="DF25" s="399"/>
      <c r="DG25" s="399"/>
      <c r="DH25" s="399"/>
      <c r="DI25" s="400"/>
    </row>
    <row r="26" spans="1:119" s="186" customFormat="1" ht="18.75" customHeight="1" x14ac:dyDescent="0.15">
      <c r="A26" s="187"/>
      <c r="B26" s="460"/>
      <c r="C26" s="461"/>
      <c r="D26" s="462"/>
      <c r="E26" s="401" t="s">
        <v>175</v>
      </c>
      <c r="F26" s="402"/>
      <c r="G26" s="402"/>
      <c r="H26" s="402"/>
      <c r="I26" s="402"/>
      <c r="J26" s="402"/>
      <c r="K26" s="403"/>
      <c r="L26" s="404">
        <v>1</v>
      </c>
      <c r="M26" s="405"/>
      <c r="N26" s="405"/>
      <c r="O26" s="405"/>
      <c r="P26" s="406"/>
      <c r="Q26" s="404">
        <v>5250</v>
      </c>
      <c r="R26" s="405"/>
      <c r="S26" s="405"/>
      <c r="T26" s="405"/>
      <c r="U26" s="405"/>
      <c r="V26" s="406"/>
      <c r="W26" s="470"/>
      <c r="X26" s="461"/>
      <c r="Y26" s="462"/>
      <c r="Z26" s="401" t="s">
        <v>176</v>
      </c>
      <c r="AA26" s="483"/>
      <c r="AB26" s="483"/>
      <c r="AC26" s="483"/>
      <c r="AD26" s="483"/>
      <c r="AE26" s="483"/>
      <c r="AF26" s="483"/>
      <c r="AG26" s="484"/>
      <c r="AH26" s="404">
        <v>7</v>
      </c>
      <c r="AI26" s="405"/>
      <c r="AJ26" s="405"/>
      <c r="AK26" s="405"/>
      <c r="AL26" s="406"/>
      <c r="AM26" s="404">
        <v>21189</v>
      </c>
      <c r="AN26" s="405"/>
      <c r="AO26" s="405"/>
      <c r="AP26" s="405"/>
      <c r="AQ26" s="405"/>
      <c r="AR26" s="406"/>
      <c r="AS26" s="404">
        <v>3027</v>
      </c>
      <c r="AT26" s="405"/>
      <c r="AU26" s="405"/>
      <c r="AV26" s="405"/>
      <c r="AW26" s="405"/>
      <c r="AX26" s="407"/>
      <c r="AY26" s="437" t="s">
        <v>177</v>
      </c>
      <c r="AZ26" s="438"/>
      <c r="BA26" s="438"/>
      <c r="BB26" s="438"/>
      <c r="BC26" s="438"/>
      <c r="BD26" s="438"/>
      <c r="BE26" s="438"/>
      <c r="BF26" s="438"/>
      <c r="BG26" s="438"/>
      <c r="BH26" s="438"/>
      <c r="BI26" s="438"/>
      <c r="BJ26" s="438"/>
      <c r="BK26" s="438"/>
      <c r="BL26" s="438"/>
      <c r="BM26" s="439"/>
      <c r="BN26" s="428" t="s">
        <v>126</v>
      </c>
      <c r="BO26" s="429"/>
      <c r="BP26" s="429"/>
      <c r="BQ26" s="429"/>
      <c r="BR26" s="429"/>
      <c r="BS26" s="429"/>
      <c r="BT26" s="429"/>
      <c r="BU26" s="430"/>
      <c r="BV26" s="428" t="s">
        <v>127</v>
      </c>
      <c r="BW26" s="429"/>
      <c r="BX26" s="429"/>
      <c r="BY26" s="429"/>
      <c r="BZ26" s="429"/>
      <c r="CA26" s="429"/>
      <c r="CB26" s="429"/>
      <c r="CC26" s="430"/>
      <c r="CD26" s="201"/>
      <c r="CE26" s="426"/>
      <c r="CF26" s="426"/>
      <c r="CG26" s="426"/>
      <c r="CH26" s="426"/>
      <c r="CI26" s="426"/>
      <c r="CJ26" s="426"/>
      <c r="CK26" s="426"/>
      <c r="CL26" s="426"/>
      <c r="CM26" s="426"/>
      <c r="CN26" s="426"/>
      <c r="CO26" s="426"/>
      <c r="CP26" s="426"/>
      <c r="CQ26" s="426"/>
      <c r="CR26" s="426"/>
      <c r="CS26" s="427"/>
      <c r="CT26" s="398"/>
      <c r="CU26" s="399"/>
      <c r="CV26" s="399"/>
      <c r="CW26" s="399"/>
      <c r="CX26" s="399"/>
      <c r="CY26" s="399"/>
      <c r="CZ26" s="399"/>
      <c r="DA26" s="400"/>
      <c r="DB26" s="398"/>
      <c r="DC26" s="399"/>
      <c r="DD26" s="399"/>
      <c r="DE26" s="399"/>
      <c r="DF26" s="399"/>
      <c r="DG26" s="399"/>
      <c r="DH26" s="399"/>
      <c r="DI26" s="400"/>
    </row>
    <row r="27" spans="1:119" ht="18.75" customHeight="1" thickBot="1" x14ac:dyDescent="0.2">
      <c r="A27" s="187"/>
      <c r="B27" s="460"/>
      <c r="C27" s="461"/>
      <c r="D27" s="462"/>
      <c r="E27" s="401" t="s">
        <v>178</v>
      </c>
      <c r="F27" s="402"/>
      <c r="G27" s="402"/>
      <c r="H27" s="402"/>
      <c r="I27" s="402"/>
      <c r="J27" s="402"/>
      <c r="K27" s="403"/>
      <c r="L27" s="404">
        <v>1</v>
      </c>
      <c r="M27" s="405"/>
      <c r="N27" s="405"/>
      <c r="O27" s="405"/>
      <c r="P27" s="406"/>
      <c r="Q27" s="404">
        <v>3450</v>
      </c>
      <c r="R27" s="405"/>
      <c r="S27" s="405"/>
      <c r="T27" s="405"/>
      <c r="U27" s="405"/>
      <c r="V27" s="406"/>
      <c r="W27" s="470"/>
      <c r="X27" s="461"/>
      <c r="Y27" s="462"/>
      <c r="Z27" s="401" t="s">
        <v>179</v>
      </c>
      <c r="AA27" s="402"/>
      <c r="AB27" s="402"/>
      <c r="AC27" s="402"/>
      <c r="AD27" s="402"/>
      <c r="AE27" s="402"/>
      <c r="AF27" s="402"/>
      <c r="AG27" s="403"/>
      <c r="AH27" s="404">
        <v>12</v>
      </c>
      <c r="AI27" s="405"/>
      <c r="AJ27" s="405"/>
      <c r="AK27" s="405"/>
      <c r="AL27" s="406"/>
      <c r="AM27" s="404">
        <v>36104</v>
      </c>
      <c r="AN27" s="405"/>
      <c r="AO27" s="405"/>
      <c r="AP27" s="405"/>
      <c r="AQ27" s="405"/>
      <c r="AR27" s="406"/>
      <c r="AS27" s="404">
        <v>3009</v>
      </c>
      <c r="AT27" s="405"/>
      <c r="AU27" s="405"/>
      <c r="AV27" s="405"/>
      <c r="AW27" s="405"/>
      <c r="AX27" s="407"/>
      <c r="AY27" s="434" t="s">
        <v>180</v>
      </c>
      <c r="AZ27" s="435"/>
      <c r="BA27" s="435"/>
      <c r="BB27" s="435"/>
      <c r="BC27" s="435"/>
      <c r="BD27" s="435"/>
      <c r="BE27" s="435"/>
      <c r="BF27" s="435"/>
      <c r="BG27" s="435"/>
      <c r="BH27" s="435"/>
      <c r="BI27" s="435"/>
      <c r="BJ27" s="435"/>
      <c r="BK27" s="435"/>
      <c r="BL27" s="435"/>
      <c r="BM27" s="436"/>
      <c r="BN27" s="431" t="s">
        <v>126</v>
      </c>
      <c r="BO27" s="432"/>
      <c r="BP27" s="432"/>
      <c r="BQ27" s="432"/>
      <c r="BR27" s="432"/>
      <c r="BS27" s="432"/>
      <c r="BT27" s="432"/>
      <c r="BU27" s="433"/>
      <c r="BV27" s="431" t="s">
        <v>127</v>
      </c>
      <c r="BW27" s="432"/>
      <c r="BX27" s="432"/>
      <c r="BY27" s="432"/>
      <c r="BZ27" s="432"/>
      <c r="CA27" s="432"/>
      <c r="CB27" s="432"/>
      <c r="CC27" s="433"/>
      <c r="CD27" s="203"/>
      <c r="CE27" s="426"/>
      <c r="CF27" s="426"/>
      <c r="CG27" s="426"/>
      <c r="CH27" s="426"/>
      <c r="CI27" s="426"/>
      <c r="CJ27" s="426"/>
      <c r="CK27" s="426"/>
      <c r="CL27" s="426"/>
      <c r="CM27" s="426"/>
      <c r="CN27" s="426"/>
      <c r="CO27" s="426"/>
      <c r="CP27" s="426"/>
      <c r="CQ27" s="426"/>
      <c r="CR27" s="426"/>
      <c r="CS27" s="427"/>
      <c r="CT27" s="398"/>
      <c r="CU27" s="399"/>
      <c r="CV27" s="399"/>
      <c r="CW27" s="399"/>
      <c r="CX27" s="399"/>
      <c r="CY27" s="399"/>
      <c r="CZ27" s="399"/>
      <c r="DA27" s="400"/>
      <c r="DB27" s="398"/>
      <c r="DC27" s="399"/>
      <c r="DD27" s="399"/>
      <c r="DE27" s="399"/>
      <c r="DF27" s="399"/>
      <c r="DG27" s="399"/>
      <c r="DH27" s="399"/>
      <c r="DI27" s="400"/>
      <c r="DJ27" s="186"/>
      <c r="DK27" s="186"/>
      <c r="DL27" s="186"/>
      <c r="DM27" s="186"/>
      <c r="DN27" s="186"/>
      <c r="DO27" s="186"/>
    </row>
    <row r="28" spans="1:119" ht="18.75" customHeight="1" x14ac:dyDescent="0.15">
      <c r="A28" s="187"/>
      <c r="B28" s="460"/>
      <c r="C28" s="461"/>
      <c r="D28" s="462"/>
      <c r="E28" s="401" t="s">
        <v>181</v>
      </c>
      <c r="F28" s="402"/>
      <c r="G28" s="402"/>
      <c r="H28" s="402"/>
      <c r="I28" s="402"/>
      <c r="J28" s="402"/>
      <c r="K28" s="403"/>
      <c r="L28" s="404">
        <v>1</v>
      </c>
      <c r="M28" s="405"/>
      <c r="N28" s="405"/>
      <c r="O28" s="405"/>
      <c r="P28" s="406"/>
      <c r="Q28" s="404">
        <v>2800</v>
      </c>
      <c r="R28" s="405"/>
      <c r="S28" s="405"/>
      <c r="T28" s="405"/>
      <c r="U28" s="405"/>
      <c r="V28" s="406"/>
      <c r="W28" s="470"/>
      <c r="X28" s="461"/>
      <c r="Y28" s="462"/>
      <c r="Z28" s="401" t="s">
        <v>182</v>
      </c>
      <c r="AA28" s="402"/>
      <c r="AB28" s="402"/>
      <c r="AC28" s="402"/>
      <c r="AD28" s="402"/>
      <c r="AE28" s="402"/>
      <c r="AF28" s="402"/>
      <c r="AG28" s="403"/>
      <c r="AH28" s="404" t="s">
        <v>126</v>
      </c>
      <c r="AI28" s="405"/>
      <c r="AJ28" s="405"/>
      <c r="AK28" s="405"/>
      <c r="AL28" s="406"/>
      <c r="AM28" s="404" t="s">
        <v>173</v>
      </c>
      <c r="AN28" s="405"/>
      <c r="AO28" s="405"/>
      <c r="AP28" s="405"/>
      <c r="AQ28" s="405"/>
      <c r="AR28" s="406"/>
      <c r="AS28" s="404" t="s">
        <v>173</v>
      </c>
      <c r="AT28" s="405"/>
      <c r="AU28" s="405"/>
      <c r="AV28" s="405"/>
      <c r="AW28" s="405"/>
      <c r="AX28" s="407"/>
      <c r="AY28" s="411" t="s">
        <v>183</v>
      </c>
      <c r="AZ28" s="412"/>
      <c r="BA28" s="412"/>
      <c r="BB28" s="413"/>
      <c r="BC28" s="420" t="s">
        <v>47</v>
      </c>
      <c r="BD28" s="421"/>
      <c r="BE28" s="421"/>
      <c r="BF28" s="421"/>
      <c r="BG28" s="421"/>
      <c r="BH28" s="421"/>
      <c r="BI28" s="421"/>
      <c r="BJ28" s="421"/>
      <c r="BK28" s="421"/>
      <c r="BL28" s="421"/>
      <c r="BM28" s="422"/>
      <c r="BN28" s="423">
        <v>1578570</v>
      </c>
      <c r="BO28" s="424"/>
      <c r="BP28" s="424"/>
      <c r="BQ28" s="424"/>
      <c r="BR28" s="424"/>
      <c r="BS28" s="424"/>
      <c r="BT28" s="424"/>
      <c r="BU28" s="425"/>
      <c r="BV28" s="423">
        <v>1491379</v>
      </c>
      <c r="BW28" s="424"/>
      <c r="BX28" s="424"/>
      <c r="BY28" s="424"/>
      <c r="BZ28" s="424"/>
      <c r="CA28" s="424"/>
      <c r="CB28" s="424"/>
      <c r="CC28" s="425"/>
      <c r="CD28" s="201"/>
      <c r="CE28" s="426"/>
      <c r="CF28" s="426"/>
      <c r="CG28" s="426"/>
      <c r="CH28" s="426"/>
      <c r="CI28" s="426"/>
      <c r="CJ28" s="426"/>
      <c r="CK28" s="426"/>
      <c r="CL28" s="426"/>
      <c r="CM28" s="426"/>
      <c r="CN28" s="426"/>
      <c r="CO28" s="426"/>
      <c r="CP28" s="426"/>
      <c r="CQ28" s="426"/>
      <c r="CR28" s="426"/>
      <c r="CS28" s="427"/>
      <c r="CT28" s="398"/>
      <c r="CU28" s="399"/>
      <c r="CV28" s="399"/>
      <c r="CW28" s="399"/>
      <c r="CX28" s="399"/>
      <c r="CY28" s="399"/>
      <c r="CZ28" s="399"/>
      <c r="DA28" s="400"/>
      <c r="DB28" s="398"/>
      <c r="DC28" s="399"/>
      <c r="DD28" s="399"/>
      <c r="DE28" s="399"/>
      <c r="DF28" s="399"/>
      <c r="DG28" s="399"/>
      <c r="DH28" s="399"/>
      <c r="DI28" s="400"/>
      <c r="DJ28" s="186"/>
      <c r="DK28" s="186"/>
      <c r="DL28" s="186"/>
      <c r="DM28" s="186"/>
      <c r="DN28" s="186"/>
      <c r="DO28" s="186"/>
    </row>
    <row r="29" spans="1:119" ht="18.75" customHeight="1" x14ac:dyDescent="0.15">
      <c r="A29" s="187"/>
      <c r="B29" s="460"/>
      <c r="C29" s="461"/>
      <c r="D29" s="462"/>
      <c r="E29" s="401" t="s">
        <v>184</v>
      </c>
      <c r="F29" s="402"/>
      <c r="G29" s="402"/>
      <c r="H29" s="402"/>
      <c r="I29" s="402"/>
      <c r="J29" s="402"/>
      <c r="K29" s="403"/>
      <c r="L29" s="404">
        <v>12</v>
      </c>
      <c r="M29" s="405"/>
      <c r="N29" s="405"/>
      <c r="O29" s="405"/>
      <c r="P29" s="406"/>
      <c r="Q29" s="404">
        <v>2700</v>
      </c>
      <c r="R29" s="405"/>
      <c r="S29" s="405"/>
      <c r="T29" s="405"/>
      <c r="U29" s="405"/>
      <c r="V29" s="406"/>
      <c r="W29" s="471"/>
      <c r="X29" s="472"/>
      <c r="Y29" s="473"/>
      <c r="Z29" s="401" t="s">
        <v>185</v>
      </c>
      <c r="AA29" s="402"/>
      <c r="AB29" s="402"/>
      <c r="AC29" s="402"/>
      <c r="AD29" s="402"/>
      <c r="AE29" s="402"/>
      <c r="AF29" s="402"/>
      <c r="AG29" s="403"/>
      <c r="AH29" s="404">
        <v>168</v>
      </c>
      <c r="AI29" s="405"/>
      <c r="AJ29" s="405"/>
      <c r="AK29" s="405"/>
      <c r="AL29" s="406"/>
      <c r="AM29" s="404">
        <v>492092</v>
      </c>
      <c r="AN29" s="405"/>
      <c r="AO29" s="405"/>
      <c r="AP29" s="405"/>
      <c r="AQ29" s="405"/>
      <c r="AR29" s="406"/>
      <c r="AS29" s="404">
        <v>2929</v>
      </c>
      <c r="AT29" s="405"/>
      <c r="AU29" s="405"/>
      <c r="AV29" s="405"/>
      <c r="AW29" s="405"/>
      <c r="AX29" s="407"/>
      <c r="AY29" s="414"/>
      <c r="AZ29" s="415"/>
      <c r="BA29" s="415"/>
      <c r="BB29" s="416"/>
      <c r="BC29" s="408" t="s">
        <v>186</v>
      </c>
      <c r="BD29" s="409"/>
      <c r="BE29" s="409"/>
      <c r="BF29" s="409"/>
      <c r="BG29" s="409"/>
      <c r="BH29" s="409"/>
      <c r="BI29" s="409"/>
      <c r="BJ29" s="409"/>
      <c r="BK29" s="409"/>
      <c r="BL29" s="409"/>
      <c r="BM29" s="410"/>
      <c r="BN29" s="428">
        <v>2043545</v>
      </c>
      <c r="BO29" s="429"/>
      <c r="BP29" s="429"/>
      <c r="BQ29" s="429"/>
      <c r="BR29" s="429"/>
      <c r="BS29" s="429"/>
      <c r="BT29" s="429"/>
      <c r="BU29" s="430"/>
      <c r="BV29" s="428">
        <v>2139047</v>
      </c>
      <c r="BW29" s="429"/>
      <c r="BX29" s="429"/>
      <c r="BY29" s="429"/>
      <c r="BZ29" s="429"/>
      <c r="CA29" s="429"/>
      <c r="CB29" s="429"/>
      <c r="CC29" s="430"/>
      <c r="CD29" s="203"/>
      <c r="CE29" s="426"/>
      <c r="CF29" s="426"/>
      <c r="CG29" s="426"/>
      <c r="CH29" s="426"/>
      <c r="CI29" s="426"/>
      <c r="CJ29" s="426"/>
      <c r="CK29" s="426"/>
      <c r="CL29" s="426"/>
      <c r="CM29" s="426"/>
      <c r="CN29" s="426"/>
      <c r="CO29" s="426"/>
      <c r="CP29" s="426"/>
      <c r="CQ29" s="426"/>
      <c r="CR29" s="426"/>
      <c r="CS29" s="427"/>
      <c r="CT29" s="398"/>
      <c r="CU29" s="399"/>
      <c r="CV29" s="399"/>
      <c r="CW29" s="399"/>
      <c r="CX29" s="399"/>
      <c r="CY29" s="399"/>
      <c r="CZ29" s="399"/>
      <c r="DA29" s="400"/>
      <c r="DB29" s="398"/>
      <c r="DC29" s="399"/>
      <c r="DD29" s="399"/>
      <c r="DE29" s="399"/>
      <c r="DF29" s="399"/>
      <c r="DG29" s="399"/>
      <c r="DH29" s="399"/>
      <c r="DI29" s="400"/>
      <c r="DJ29" s="186"/>
      <c r="DK29" s="186"/>
      <c r="DL29" s="186"/>
      <c r="DM29" s="186"/>
      <c r="DN29" s="186"/>
      <c r="DO29" s="186"/>
    </row>
    <row r="30" spans="1:119" ht="18.75" customHeight="1" thickBot="1" x14ac:dyDescent="0.2">
      <c r="A30" s="187"/>
      <c r="B30" s="463"/>
      <c r="C30" s="464"/>
      <c r="D30" s="465"/>
      <c r="E30" s="474"/>
      <c r="F30" s="475"/>
      <c r="G30" s="475"/>
      <c r="H30" s="475"/>
      <c r="I30" s="475"/>
      <c r="J30" s="475"/>
      <c r="K30" s="476"/>
      <c r="L30" s="477"/>
      <c r="M30" s="478"/>
      <c r="N30" s="478"/>
      <c r="O30" s="478"/>
      <c r="P30" s="479"/>
      <c r="Q30" s="477"/>
      <c r="R30" s="478"/>
      <c r="S30" s="478"/>
      <c r="T30" s="478"/>
      <c r="U30" s="478"/>
      <c r="V30" s="479"/>
      <c r="W30" s="480" t="s">
        <v>187</v>
      </c>
      <c r="X30" s="481"/>
      <c r="Y30" s="481"/>
      <c r="Z30" s="481"/>
      <c r="AA30" s="481"/>
      <c r="AB30" s="481"/>
      <c r="AC30" s="481"/>
      <c r="AD30" s="481"/>
      <c r="AE30" s="481"/>
      <c r="AF30" s="481"/>
      <c r="AG30" s="482"/>
      <c r="AH30" s="392">
        <v>94.8</v>
      </c>
      <c r="AI30" s="393"/>
      <c r="AJ30" s="393"/>
      <c r="AK30" s="393"/>
      <c r="AL30" s="393"/>
      <c r="AM30" s="393"/>
      <c r="AN30" s="393"/>
      <c r="AO30" s="393"/>
      <c r="AP30" s="393"/>
      <c r="AQ30" s="393"/>
      <c r="AR30" s="393"/>
      <c r="AS30" s="393"/>
      <c r="AT30" s="393"/>
      <c r="AU30" s="393"/>
      <c r="AV30" s="393"/>
      <c r="AW30" s="393"/>
      <c r="AX30" s="394"/>
      <c r="AY30" s="417"/>
      <c r="AZ30" s="418"/>
      <c r="BA30" s="418"/>
      <c r="BB30" s="419"/>
      <c r="BC30" s="395" t="s">
        <v>49</v>
      </c>
      <c r="BD30" s="396"/>
      <c r="BE30" s="396"/>
      <c r="BF30" s="396"/>
      <c r="BG30" s="396"/>
      <c r="BH30" s="396"/>
      <c r="BI30" s="396"/>
      <c r="BJ30" s="396"/>
      <c r="BK30" s="396"/>
      <c r="BL30" s="396"/>
      <c r="BM30" s="397"/>
      <c r="BN30" s="431">
        <v>2987358</v>
      </c>
      <c r="BO30" s="432"/>
      <c r="BP30" s="432"/>
      <c r="BQ30" s="432"/>
      <c r="BR30" s="432"/>
      <c r="BS30" s="432"/>
      <c r="BT30" s="432"/>
      <c r="BU30" s="433"/>
      <c r="BV30" s="431">
        <v>2758582</v>
      </c>
      <c r="BW30" s="432"/>
      <c r="BX30" s="432"/>
      <c r="BY30" s="432"/>
      <c r="BZ30" s="432"/>
      <c r="CA30" s="432"/>
      <c r="CB30" s="432"/>
      <c r="CC30" s="43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1" t="s">
        <v>194</v>
      </c>
      <c r="D33" s="391"/>
      <c r="E33" s="390" t="s">
        <v>195</v>
      </c>
      <c r="F33" s="390"/>
      <c r="G33" s="390"/>
      <c r="H33" s="390"/>
      <c r="I33" s="390"/>
      <c r="J33" s="390"/>
      <c r="K33" s="390"/>
      <c r="L33" s="390"/>
      <c r="M33" s="390"/>
      <c r="N33" s="390"/>
      <c r="O33" s="390"/>
      <c r="P33" s="390"/>
      <c r="Q33" s="390"/>
      <c r="R33" s="390"/>
      <c r="S33" s="390"/>
      <c r="T33" s="216"/>
      <c r="U33" s="391" t="s">
        <v>196</v>
      </c>
      <c r="V33" s="391"/>
      <c r="W33" s="390" t="s">
        <v>195</v>
      </c>
      <c r="X33" s="390"/>
      <c r="Y33" s="390"/>
      <c r="Z33" s="390"/>
      <c r="AA33" s="390"/>
      <c r="AB33" s="390"/>
      <c r="AC33" s="390"/>
      <c r="AD33" s="390"/>
      <c r="AE33" s="390"/>
      <c r="AF33" s="390"/>
      <c r="AG33" s="390"/>
      <c r="AH33" s="390"/>
      <c r="AI33" s="390"/>
      <c r="AJ33" s="390"/>
      <c r="AK33" s="390"/>
      <c r="AL33" s="216"/>
      <c r="AM33" s="391" t="s">
        <v>196</v>
      </c>
      <c r="AN33" s="391"/>
      <c r="AO33" s="390" t="s">
        <v>197</v>
      </c>
      <c r="AP33" s="390"/>
      <c r="AQ33" s="390"/>
      <c r="AR33" s="390"/>
      <c r="AS33" s="390"/>
      <c r="AT33" s="390"/>
      <c r="AU33" s="390"/>
      <c r="AV33" s="390"/>
      <c r="AW33" s="390"/>
      <c r="AX33" s="390"/>
      <c r="AY33" s="390"/>
      <c r="AZ33" s="390"/>
      <c r="BA33" s="390"/>
      <c r="BB33" s="390"/>
      <c r="BC33" s="390"/>
      <c r="BD33" s="217"/>
      <c r="BE33" s="390" t="s">
        <v>198</v>
      </c>
      <c r="BF33" s="390"/>
      <c r="BG33" s="390" t="s">
        <v>199</v>
      </c>
      <c r="BH33" s="390"/>
      <c r="BI33" s="390"/>
      <c r="BJ33" s="390"/>
      <c r="BK33" s="390"/>
      <c r="BL33" s="390"/>
      <c r="BM33" s="390"/>
      <c r="BN33" s="390"/>
      <c r="BO33" s="390"/>
      <c r="BP33" s="390"/>
      <c r="BQ33" s="390"/>
      <c r="BR33" s="390"/>
      <c r="BS33" s="390"/>
      <c r="BT33" s="390"/>
      <c r="BU33" s="390"/>
      <c r="BV33" s="217"/>
      <c r="BW33" s="391" t="s">
        <v>198</v>
      </c>
      <c r="BX33" s="391"/>
      <c r="BY33" s="390" t="s">
        <v>200</v>
      </c>
      <c r="BZ33" s="390"/>
      <c r="CA33" s="390"/>
      <c r="CB33" s="390"/>
      <c r="CC33" s="390"/>
      <c r="CD33" s="390"/>
      <c r="CE33" s="390"/>
      <c r="CF33" s="390"/>
      <c r="CG33" s="390"/>
      <c r="CH33" s="390"/>
      <c r="CI33" s="390"/>
      <c r="CJ33" s="390"/>
      <c r="CK33" s="390"/>
      <c r="CL33" s="390"/>
      <c r="CM33" s="390"/>
      <c r="CN33" s="216"/>
      <c r="CO33" s="391" t="s">
        <v>194</v>
      </c>
      <c r="CP33" s="391"/>
      <c r="CQ33" s="390" t="s">
        <v>201</v>
      </c>
      <c r="CR33" s="390"/>
      <c r="CS33" s="390"/>
      <c r="CT33" s="390"/>
      <c r="CU33" s="390"/>
      <c r="CV33" s="390"/>
      <c r="CW33" s="390"/>
      <c r="CX33" s="390"/>
      <c r="CY33" s="390"/>
      <c r="CZ33" s="390"/>
      <c r="DA33" s="390"/>
      <c r="DB33" s="390"/>
      <c r="DC33" s="390"/>
      <c r="DD33" s="390"/>
      <c r="DE33" s="390"/>
      <c r="DF33" s="216"/>
      <c r="DG33" s="389" t="s">
        <v>202</v>
      </c>
      <c r="DH33" s="389"/>
      <c r="DI33" s="218"/>
      <c r="DJ33" s="186"/>
      <c r="DK33" s="186"/>
      <c r="DL33" s="186"/>
      <c r="DM33" s="186"/>
      <c r="DN33" s="186"/>
      <c r="DO33" s="186"/>
    </row>
    <row r="34" spans="1:119" ht="32.25" customHeight="1" x14ac:dyDescent="0.15">
      <c r="A34" s="187"/>
      <c r="B34" s="213"/>
      <c r="C34" s="387">
        <f>IF(E34="","",1)</f>
        <v>1</v>
      </c>
      <c r="D34" s="387"/>
      <c r="E34" s="386" t="str">
        <f>IF('各会計、関係団体の財政状況及び健全化判断比率'!B7="","",'各会計、関係団体の財政状況及び健全化判断比率'!B7)</f>
        <v>一般会計</v>
      </c>
      <c r="F34" s="386"/>
      <c r="G34" s="386"/>
      <c r="H34" s="386"/>
      <c r="I34" s="386"/>
      <c r="J34" s="386"/>
      <c r="K34" s="386"/>
      <c r="L34" s="386"/>
      <c r="M34" s="386"/>
      <c r="N34" s="386"/>
      <c r="O34" s="386"/>
      <c r="P34" s="386"/>
      <c r="Q34" s="386"/>
      <c r="R34" s="386"/>
      <c r="S34" s="386"/>
      <c r="T34" s="214"/>
      <c r="U34" s="387">
        <f>IF(W34="","",MAX(C34:D43)+1)</f>
        <v>2</v>
      </c>
      <c r="V34" s="387"/>
      <c r="W34" s="386" t="str">
        <f>IF('各会計、関係団体の財政状況及び健全化判断比率'!B28="","",'各会計、関係団体の財政状況及び健全化判断比率'!B28)</f>
        <v>国民健康保険事業特別会計</v>
      </c>
      <c r="X34" s="386"/>
      <c r="Y34" s="386"/>
      <c r="Z34" s="386"/>
      <c r="AA34" s="386"/>
      <c r="AB34" s="386"/>
      <c r="AC34" s="386"/>
      <c r="AD34" s="386"/>
      <c r="AE34" s="386"/>
      <c r="AF34" s="386"/>
      <c r="AG34" s="386"/>
      <c r="AH34" s="386"/>
      <c r="AI34" s="386"/>
      <c r="AJ34" s="386"/>
      <c r="AK34" s="386"/>
      <c r="AL34" s="214"/>
      <c r="AM34" s="387">
        <f>IF(AO34="","",MAX(C34:D43,U34:V43)+1)</f>
        <v>7</v>
      </c>
      <c r="AN34" s="387"/>
      <c r="AO34" s="386" t="str">
        <f>IF('各会計、関係団体の財政状況及び健全化判断比率'!B33="","",'各会計、関係団体の財政状況及び健全化判断比率'!B33)</f>
        <v>介護保険施設事業会計</v>
      </c>
      <c r="AP34" s="386"/>
      <c r="AQ34" s="386"/>
      <c r="AR34" s="386"/>
      <c r="AS34" s="386"/>
      <c r="AT34" s="386"/>
      <c r="AU34" s="386"/>
      <c r="AV34" s="386"/>
      <c r="AW34" s="386"/>
      <c r="AX34" s="386"/>
      <c r="AY34" s="386"/>
      <c r="AZ34" s="386"/>
      <c r="BA34" s="386"/>
      <c r="BB34" s="386"/>
      <c r="BC34" s="386"/>
      <c r="BD34" s="214"/>
      <c r="BE34" s="387" t="str">
        <f>IF(BG34="","",MAX(C34:D43,U34:V43,AM34:AN43)+1)</f>
        <v/>
      </c>
      <c r="BF34" s="387"/>
      <c r="BG34" s="386"/>
      <c r="BH34" s="386"/>
      <c r="BI34" s="386"/>
      <c r="BJ34" s="386"/>
      <c r="BK34" s="386"/>
      <c r="BL34" s="386"/>
      <c r="BM34" s="386"/>
      <c r="BN34" s="386"/>
      <c r="BO34" s="386"/>
      <c r="BP34" s="386"/>
      <c r="BQ34" s="386"/>
      <c r="BR34" s="386"/>
      <c r="BS34" s="386"/>
      <c r="BT34" s="386"/>
      <c r="BU34" s="386"/>
      <c r="BV34" s="214"/>
      <c r="BW34" s="387">
        <f>IF(BY34="","",MAX(C34:D43,U34:V43,AM34:AN43,BE34:BF43)+1)</f>
        <v>8</v>
      </c>
      <c r="BX34" s="387"/>
      <c r="BY34" s="386" t="str">
        <f>IF('各会計、関係団体の財政状況及び健全化判断比率'!B68="","",'各会計、関係団体の財政状況及び健全化判断比率'!B68)</f>
        <v>小豆地区広域行政事務組合（一般会計）</v>
      </c>
      <c r="BZ34" s="386"/>
      <c r="CA34" s="386"/>
      <c r="CB34" s="386"/>
      <c r="CC34" s="386"/>
      <c r="CD34" s="386"/>
      <c r="CE34" s="386"/>
      <c r="CF34" s="386"/>
      <c r="CG34" s="386"/>
      <c r="CH34" s="386"/>
      <c r="CI34" s="386"/>
      <c r="CJ34" s="386"/>
      <c r="CK34" s="386"/>
      <c r="CL34" s="386"/>
      <c r="CM34" s="386"/>
      <c r="CN34" s="214"/>
      <c r="CO34" s="387">
        <f>IF(CQ34="","",MAX(C34:D43,U34:V43,AM34:AN43,BE34:BF43,BW34:BX43)+1)</f>
        <v>16</v>
      </c>
      <c r="CP34" s="387"/>
      <c r="CQ34" s="386" t="str">
        <f>IF('各会計、関係団体の財政状況及び健全化判断比率'!BS7="","",'各会計、関係団体の財政状況及び健全化判断比率'!BS7)</f>
        <v>（一財）小豆島オリーブ公園</v>
      </c>
      <c r="CR34" s="386"/>
      <c r="CS34" s="386"/>
      <c r="CT34" s="386"/>
      <c r="CU34" s="386"/>
      <c r="CV34" s="386"/>
      <c r="CW34" s="386"/>
      <c r="CX34" s="386"/>
      <c r="CY34" s="386"/>
      <c r="CZ34" s="386"/>
      <c r="DA34" s="386"/>
      <c r="DB34" s="386"/>
      <c r="DC34" s="386"/>
      <c r="DD34" s="386"/>
      <c r="DE34" s="386"/>
      <c r="DF34" s="211"/>
      <c r="DG34" s="388" t="str">
        <f>IF('各会計、関係団体の財政状況及び健全化判断比率'!BR7="","",'各会計、関係団体の財政状況及び健全化判断比率'!BR7)</f>
        <v/>
      </c>
      <c r="DH34" s="388"/>
      <c r="DI34" s="218"/>
      <c r="DJ34" s="186"/>
      <c r="DK34" s="186"/>
      <c r="DL34" s="186"/>
      <c r="DM34" s="186"/>
      <c r="DN34" s="186"/>
      <c r="DO34" s="186"/>
    </row>
    <row r="35" spans="1:119" ht="32.25" customHeight="1" x14ac:dyDescent="0.15">
      <c r="A35" s="187"/>
      <c r="B35" s="213"/>
      <c r="C35" s="387" t="str">
        <f>IF(E35="","",C34+1)</f>
        <v/>
      </c>
      <c r="D35" s="387"/>
      <c r="E35" s="386" t="str">
        <f>IF('各会計、関係団体の財政状況及び健全化判断比率'!B8="","",'各会計、関係団体の財政状況及び健全化判断比率'!B8)</f>
        <v/>
      </c>
      <c r="F35" s="386"/>
      <c r="G35" s="386"/>
      <c r="H35" s="386"/>
      <c r="I35" s="386"/>
      <c r="J35" s="386"/>
      <c r="K35" s="386"/>
      <c r="L35" s="386"/>
      <c r="M35" s="386"/>
      <c r="N35" s="386"/>
      <c r="O35" s="386"/>
      <c r="P35" s="386"/>
      <c r="Q35" s="386"/>
      <c r="R35" s="386"/>
      <c r="S35" s="386"/>
      <c r="T35" s="214"/>
      <c r="U35" s="387">
        <f>IF(W35="","",U34+1)</f>
        <v>3</v>
      </c>
      <c r="V35" s="387"/>
      <c r="W35" s="386" t="str">
        <f>IF('各会計、関係団体の財政状況及び健全化判断比率'!B29="","",'各会計、関係団体の財政状況及び健全化判断比率'!B29)</f>
        <v>後期高齢者医療事業特別会計</v>
      </c>
      <c r="X35" s="386"/>
      <c r="Y35" s="386"/>
      <c r="Z35" s="386"/>
      <c r="AA35" s="386"/>
      <c r="AB35" s="386"/>
      <c r="AC35" s="386"/>
      <c r="AD35" s="386"/>
      <c r="AE35" s="386"/>
      <c r="AF35" s="386"/>
      <c r="AG35" s="386"/>
      <c r="AH35" s="386"/>
      <c r="AI35" s="386"/>
      <c r="AJ35" s="386"/>
      <c r="AK35" s="386"/>
      <c r="AL35" s="214"/>
      <c r="AM35" s="387" t="str">
        <f t="shared" ref="AM35:AM43" si="0">IF(AO35="","",AM34+1)</f>
        <v/>
      </c>
      <c r="AN35" s="387"/>
      <c r="AO35" s="386"/>
      <c r="AP35" s="386"/>
      <c r="AQ35" s="386"/>
      <c r="AR35" s="386"/>
      <c r="AS35" s="386"/>
      <c r="AT35" s="386"/>
      <c r="AU35" s="386"/>
      <c r="AV35" s="386"/>
      <c r="AW35" s="386"/>
      <c r="AX35" s="386"/>
      <c r="AY35" s="386"/>
      <c r="AZ35" s="386"/>
      <c r="BA35" s="386"/>
      <c r="BB35" s="386"/>
      <c r="BC35" s="386"/>
      <c r="BD35" s="214"/>
      <c r="BE35" s="387" t="str">
        <f t="shared" ref="BE35:BE43" si="1">IF(BG35="","",BE34+1)</f>
        <v/>
      </c>
      <c r="BF35" s="387"/>
      <c r="BG35" s="386"/>
      <c r="BH35" s="386"/>
      <c r="BI35" s="386"/>
      <c r="BJ35" s="386"/>
      <c r="BK35" s="386"/>
      <c r="BL35" s="386"/>
      <c r="BM35" s="386"/>
      <c r="BN35" s="386"/>
      <c r="BO35" s="386"/>
      <c r="BP35" s="386"/>
      <c r="BQ35" s="386"/>
      <c r="BR35" s="386"/>
      <c r="BS35" s="386"/>
      <c r="BT35" s="386"/>
      <c r="BU35" s="386"/>
      <c r="BV35" s="214"/>
      <c r="BW35" s="387">
        <f t="shared" ref="BW35:BW43" si="2">IF(BY35="","",BW34+1)</f>
        <v>9</v>
      </c>
      <c r="BX35" s="387"/>
      <c r="BY35" s="386" t="str">
        <f>IF('各会計、関係団体の財政状況及び健全化判断比率'!B69="","",'各会計、関係団体の財政状況及び健全化判断比率'!B69)</f>
        <v>小豆地区広域行政事務組合（介護サービス事業）</v>
      </c>
      <c r="BZ35" s="386"/>
      <c r="CA35" s="386"/>
      <c r="CB35" s="386"/>
      <c r="CC35" s="386"/>
      <c r="CD35" s="386"/>
      <c r="CE35" s="386"/>
      <c r="CF35" s="386"/>
      <c r="CG35" s="386"/>
      <c r="CH35" s="386"/>
      <c r="CI35" s="386"/>
      <c r="CJ35" s="386"/>
      <c r="CK35" s="386"/>
      <c r="CL35" s="386"/>
      <c r="CM35" s="386"/>
      <c r="CN35" s="214"/>
      <c r="CO35" s="387">
        <f t="shared" ref="CO35:CO43" si="3">IF(CQ35="","",CO34+1)</f>
        <v>17</v>
      </c>
      <c r="CP35" s="387"/>
      <c r="CQ35" s="386" t="str">
        <f>IF('各会計、関係団体の財政状況及び健全化判断比率'!BS8="","",'各会計、関係団体の財政状況及び健全化判断比率'!BS8)</f>
        <v>（一財）岬の分教場保存会</v>
      </c>
      <c r="CR35" s="386"/>
      <c r="CS35" s="386"/>
      <c r="CT35" s="386"/>
      <c r="CU35" s="386"/>
      <c r="CV35" s="386"/>
      <c r="CW35" s="386"/>
      <c r="CX35" s="386"/>
      <c r="CY35" s="386"/>
      <c r="CZ35" s="386"/>
      <c r="DA35" s="386"/>
      <c r="DB35" s="386"/>
      <c r="DC35" s="386"/>
      <c r="DD35" s="386"/>
      <c r="DE35" s="386"/>
      <c r="DF35" s="211"/>
      <c r="DG35" s="388" t="str">
        <f>IF('各会計、関係団体の財政状況及び健全化判断比率'!BR8="","",'各会計、関係団体の財政状況及び健全化判断比率'!BR8)</f>
        <v/>
      </c>
      <c r="DH35" s="388"/>
      <c r="DI35" s="218"/>
      <c r="DJ35" s="186"/>
      <c r="DK35" s="186"/>
      <c r="DL35" s="186"/>
      <c r="DM35" s="186"/>
      <c r="DN35" s="186"/>
      <c r="DO35" s="186"/>
    </row>
    <row r="36" spans="1:119" ht="32.25" customHeight="1" x14ac:dyDescent="0.15">
      <c r="A36" s="187"/>
      <c r="B36" s="213"/>
      <c r="C36" s="387" t="str">
        <f>IF(E36="","",C35+1)</f>
        <v/>
      </c>
      <c r="D36" s="387"/>
      <c r="E36" s="386" t="str">
        <f>IF('各会計、関係団体の財政状況及び健全化判断比率'!B9="","",'各会計、関係団体の財政状況及び健全化判断比率'!B9)</f>
        <v/>
      </c>
      <c r="F36" s="386"/>
      <c r="G36" s="386"/>
      <c r="H36" s="386"/>
      <c r="I36" s="386"/>
      <c r="J36" s="386"/>
      <c r="K36" s="386"/>
      <c r="L36" s="386"/>
      <c r="M36" s="386"/>
      <c r="N36" s="386"/>
      <c r="O36" s="386"/>
      <c r="P36" s="386"/>
      <c r="Q36" s="386"/>
      <c r="R36" s="386"/>
      <c r="S36" s="386"/>
      <c r="T36" s="214"/>
      <c r="U36" s="387">
        <f t="shared" ref="U36:U43" si="4">IF(W36="","",U35+1)</f>
        <v>4</v>
      </c>
      <c r="V36" s="387"/>
      <c r="W36" s="386" t="str">
        <f>IF('各会計、関係団体の財政状況及び健全化判断比率'!B30="","",'各会計、関係団体の財政状況及び健全化判断比率'!B30)</f>
        <v>介護保険事業特別会計</v>
      </c>
      <c r="X36" s="386"/>
      <c r="Y36" s="386"/>
      <c r="Z36" s="386"/>
      <c r="AA36" s="386"/>
      <c r="AB36" s="386"/>
      <c r="AC36" s="386"/>
      <c r="AD36" s="386"/>
      <c r="AE36" s="386"/>
      <c r="AF36" s="386"/>
      <c r="AG36" s="386"/>
      <c r="AH36" s="386"/>
      <c r="AI36" s="386"/>
      <c r="AJ36" s="386"/>
      <c r="AK36" s="386"/>
      <c r="AL36" s="214"/>
      <c r="AM36" s="387" t="str">
        <f t="shared" si="0"/>
        <v/>
      </c>
      <c r="AN36" s="387"/>
      <c r="AO36" s="386"/>
      <c r="AP36" s="386"/>
      <c r="AQ36" s="386"/>
      <c r="AR36" s="386"/>
      <c r="AS36" s="386"/>
      <c r="AT36" s="386"/>
      <c r="AU36" s="386"/>
      <c r="AV36" s="386"/>
      <c r="AW36" s="386"/>
      <c r="AX36" s="386"/>
      <c r="AY36" s="386"/>
      <c r="AZ36" s="386"/>
      <c r="BA36" s="386"/>
      <c r="BB36" s="386"/>
      <c r="BC36" s="386"/>
      <c r="BD36" s="214"/>
      <c r="BE36" s="387" t="str">
        <f t="shared" si="1"/>
        <v/>
      </c>
      <c r="BF36" s="387"/>
      <c r="BG36" s="386"/>
      <c r="BH36" s="386"/>
      <c r="BI36" s="386"/>
      <c r="BJ36" s="386"/>
      <c r="BK36" s="386"/>
      <c r="BL36" s="386"/>
      <c r="BM36" s="386"/>
      <c r="BN36" s="386"/>
      <c r="BO36" s="386"/>
      <c r="BP36" s="386"/>
      <c r="BQ36" s="386"/>
      <c r="BR36" s="386"/>
      <c r="BS36" s="386"/>
      <c r="BT36" s="386"/>
      <c r="BU36" s="386"/>
      <c r="BV36" s="214"/>
      <c r="BW36" s="387">
        <f t="shared" si="2"/>
        <v>10</v>
      </c>
      <c r="BX36" s="387"/>
      <c r="BY36" s="386" t="str">
        <f>IF('各会計、関係団体の財政状況及び健全化判断比率'!B70="","",'各会計、関係団体の財政状況及び健全化判断比率'!B70)</f>
        <v>伝法川防災溜池事業組合</v>
      </c>
      <c r="BZ36" s="386"/>
      <c r="CA36" s="386"/>
      <c r="CB36" s="386"/>
      <c r="CC36" s="386"/>
      <c r="CD36" s="386"/>
      <c r="CE36" s="386"/>
      <c r="CF36" s="386"/>
      <c r="CG36" s="386"/>
      <c r="CH36" s="386"/>
      <c r="CI36" s="386"/>
      <c r="CJ36" s="386"/>
      <c r="CK36" s="386"/>
      <c r="CL36" s="386"/>
      <c r="CM36" s="386"/>
      <c r="CN36" s="214"/>
      <c r="CO36" s="387">
        <f t="shared" si="3"/>
        <v>18</v>
      </c>
      <c r="CP36" s="387"/>
      <c r="CQ36" s="386" t="str">
        <f>IF('各会計、関係団体の財政状況及び健全化判断比率'!BS9="","",'各会計、関係団体の財政状況及び健全化判断比率'!BS9)</f>
        <v>（一財）小豆島ふるさと村</v>
      </c>
      <c r="CR36" s="386"/>
      <c r="CS36" s="386"/>
      <c r="CT36" s="386"/>
      <c r="CU36" s="386"/>
      <c r="CV36" s="386"/>
      <c r="CW36" s="386"/>
      <c r="CX36" s="386"/>
      <c r="CY36" s="386"/>
      <c r="CZ36" s="386"/>
      <c r="DA36" s="386"/>
      <c r="DB36" s="386"/>
      <c r="DC36" s="386"/>
      <c r="DD36" s="386"/>
      <c r="DE36" s="386"/>
      <c r="DF36" s="211"/>
      <c r="DG36" s="388" t="str">
        <f>IF('各会計、関係団体の財政状況及び健全化判断比率'!BR9="","",'各会計、関係団体の財政状況及び健全化判断比率'!BR9)</f>
        <v/>
      </c>
      <c r="DH36" s="388"/>
      <c r="DI36" s="218"/>
      <c r="DJ36" s="186"/>
      <c r="DK36" s="186"/>
      <c r="DL36" s="186"/>
      <c r="DM36" s="186"/>
      <c r="DN36" s="186"/>
      <c r="DO36" s="186"/>
    </row>
    <row r="37" spans="1:119" ht="32.25" customHeight="1" x14ac:dyDescent="0.15">
      <c r="A37" s="187"/>
      <c r="B37" s="213"/>
      <c r="C37" s="387" t="str">
        <f>IF(E37="","",C36+1)</f>
        <v/>
      </c>
      <c r="D37" s="387"/>
      <c r="E37" s="386" t="str">
        <f>IF('各会計、関係団体の財政状況及び健全化判断比率'!B10="","",'各会計、関係団体の財政状況及び健全化判断比率'!B10)</f>
        <v/>
      </c>
      <c r="F37" s="386"/>
      <c r="G37" s="386"/>
      <c r="H37" s="386"/>
      <c r="I37" s="386"/>
      <c r="J37" s="386"/>
      <c r="K37" s="386"/>
      <c r="L37" s="386"/>
      <c r="M37" s="386"/>
      <c r="N37" s="386"/>
      <c r="O37" s="386"/>
      <c r="P37" s="386"/>
      <c r="Q37" s="386"/>
      <c r="R37" s="386"/>
      <c r="S37" s="386"/>
      <c r="T37" s="214"/>
      <c r="U37" s="387">
        <f t="shared" si="4"/>
        <v>5</v>
      </c>
      <c r="V37" s="387"/>
      <c r="W37" s="386" t="str">
        <f>IF('各会計、関係団体の財政状況及び健全化判断比率'!B31="","",'各会計、関係団体の財政状況及び健全化判断比率'!B31)</f>
        <v>介護サービス事業特別会計</v>
      </c>
      <c r="X37" s="386"/>
      <c r="Y37" s="386"/>
      <c r="Z37" s="386"/>
      <c r="AA37" s="386"/>
      <c r="AB37" s="386"/>
      <c r="AC37" s="386"/>
      <c r="AD37" s="386"/>
      <c r="AE37" s="386"/>
      <c r="AF37" s="386"/>
      <c r="AG37" s="386"/>
      <c r="AH37" s="386"/>
      <c r="AI37" s="386"/>
      <c r="AJ37" s="386"/>
      <c r="AK37" s="386"/>
      <c r="AL37" s="214"/>
      <c r="AM37" s="387" t="str">
        <f t="shared" si="0"/>
        <v/>
      </c>
      <c r="AN37" s="387"/>
      <c r="AO37" s="386"/>
      <c r="AP37" s="386"/>
      <c r="AQ37" s="386"/>
      <c r="AR37" s="386"/>
      <c r="AS37" s="386"/>
      <c r="AT37" s="386"/>
      <c r="AU37" s="386"/>
      <c r="AV37" s="386"/>
      <c r="AW37" s="386"/>
      <c r="AX37" s="386"/>
      <c r="AY37" s="386"/>
      <c r="AZ37" s="386"/>
      <c r="BA37" s="386"/>
      <c r="BB37" s="386"/>
      <c r="BC37" s="386"/>
      <c r="BD37" s="214"/>
      <c r="BE37" s="387" t="str">
        <f t="shared" si="1"/>
        <v/>
      </c>
      <c r="BF37" s="387"/>
      <c r="BG37" s="386"/>
      <c r="BH37" s="386"/>
      <c r="BI37" s="386"/>
      <c r="BJ37" s="386"/>
      <c r="BK37" s="386"/>
      <c r="BL37" s="386"/>
      <c r="BM37" s="386"/>
      <c r="BN37" s="386"/>
      <c r="BO37" s="386"/>
      <c r="BP37" s="386"/>
      <c r="BQ37" s="386"/>
      <c r="BR37" s="386"/>
      <c r="BS37" s="386"/>
      <c r="BT37" s="386"/>
      <c r="BU37" s="386"/>
      <c r="BV37" s="214"/>
      <c r="BW37" s="387">
        <f t="shared" si="2"/>
        <v>11</v>
      </c>
      <c r="BX37" s="387"/>
      <c r="BY37" s="386" t="str">
        <f>IF('各会計、関係団体の財政状況及び健全化判断比率'!B71="","",'各会計、関係団体の財政状況及び健全化判断比率'!B71)</f>
        <v>香川県市町総合事務組合</v>
      </c>
      <c r="BZ37" s="386"/>
      <c r="CA37" s="386"/>
      <c r="CB37" s="386"/>
      <c r="CC37" s="386"/>
      <c r="CD37" s="386"/>
      <c r="CE37" s="386"/>
      <c r="CF37" s="386"/>
      <c r="CG37" s="386"/>
      <c r="CH37" s="386"/>
      <c r="CI37" s="386"/>
      <c r="CJ37" s="386"/>
      <c r="CK37" s="386"/>
      <c r="CL37" s="386"/>
      <c r="CM37" s="386"/>
      <c r="CN37" s="214"/>
      <c r="CO37" s="387">
        <f t="shared" si="3"/>
        <v>19</v>
      </c>
      <c r="CP37" s="387"/>
      <c r="CQ37" s="386" t="str">
        <f>IF('各会計、関係団体の財政状況及び健全化判断比率'!BS10="","",'各会計、関係団体の財政状況及び健全化判断比率'!BS10)</f>
        <v>小豆島オリーブバス（株）</v>
      </c>
      <c r="CR37" s="386"/>
      <c r="CS37" s="386"/>
      <c r="CT37" s="386"/>
      <c r="CU37" s="386"/>
      <c r="CV37" s="386"/>
      <c r="CW37" s="386"/>
      <c r="CX37" s="386"/>
      <c r="CY37" s="386"/>
      <c r="CZ37" s="386"/>
      <c r="DA37" s="386"/>
      <c r="DB37" s="386"/>
      <c r="DC37" s="386"/>
      <c r="DD37" s="386"/>
      <c r="DE37" s="386"/>
      <c r="DF37" s="211"/>
      <c r="DG37" s="388" t="str">
        <f>IF('各会計、関係団体の財政状況及び健全化判断比率'!BR10="","",'各会計、関係団体の財政状況及び健全化判断比率'!BR10)</f>
        <v/>
      </c>
      <c r="DH37" s="388"/>
      <c r="DI37" s="218"/>
      <c r="DJ37" s="186"/>
      <c r="DK37" s="186"/>
      <c r="DL37" s="186"/>
      <c r="DM37" s="186"/>
      <c r="DN37" s="186"/>
      <c r="DO37" s="186"/>
    </row>
    <row r="38" spans="1:119" ht="32.25" customHeight="1" x14ac:dyDescent="0.15">
      <c r="A38" s="187"/>
      <c r="B38" s="213"/>
      <c r="C38" s="387" t="str">
        <f t="shared" ref="C38:C43" si="5">IF(E38="","",C37+1)</f>
        <v/>
      </c>
      <c r="D38" s="387"/>
      <c r="E38" s="386" t="str">
        <f>IF('各会計、関係団体の財政状況及び健全化判断比率'!B11="","",'各会計、関係団体の財政状況及び健全化判断比率'!B11)</f>
        <v/>
      </c>
      <c r="F38" s="386"/>
      <c r="G38" s="386"/>
      <c r="H38" s="386"/>
      <c r="I38" s="386"/>
      <c r="J38" s="386"/>
      <c r="K38" s="386"/>
      <c r="L38" s="386"/>
      <c r="M38" s="386"/>
      <c r="N38" s="386"/>
      <c r="O38" s="386"/>
      <c r="P38" s="386"/>
      <c r="Q38" s="386"/>
      <c r="R38" s="386"/>
      <c r="S38" s="386"/>
      <c r="T38" s="214"/>
      <c r="U38" s="387">
        <f t="shared" si="4"/>
        <v>6</v>
      </c>
      <c r="V38" s="387"/>
      <c r="W38" s="386" t="str">
        <f>IF('各会計、関係団体の財政状況及び健全化判断比率'!B32="","",'各会計、関係団体の財政状況及び健全化判断比率'!B32)</f>
        <v>介護予防支援事業特別会計</v>
      </c>
      <c r="X38" s="386"/>
      <c r="Y38" s="386"/>
      <c r="Z38" s="386"/>
      <c r="AA38" s="386"/>
      <c r="AB38" s="386"/>
      <c r="AC38" s="386"/>
      <c r="AD38" s="386"/>
      <c r="AE38" s="386"/>
      <c r="AF38" s="386"/>
      <c r="AG38" s="386"/>
      <c r="AH38" s="386"/>
      <c r="AI38" s="386"/>
      <c r="AJ38" s="386"/>
      <c r="AK38" s="386"/>
      <c r="AL38" s="214"/>
      <c r="AM38" s="387" t="str">
        <f t="shared" si="0"/>
        <v/>
      </c>
      <c r="AN38" s="387"/>
      <c r="AO38" s="386"/>
      <c r="AP38" s="386"/>
      <c r="AQ38" s="386"/>
      <c r="AR38" s="386"/>
      <c r="AS38" s="386"/>
      <c r="AT38" s="386"/>
      <c r="AU38" s="386"/>
      <c r="AV38" s="386"/>
      <c r="AW38" s="386"/>
      <c r="AX38" s="386"/>
      <c r="AY38" s="386"/>
      <c r="AZ38" s="386"/>
      <c r="BA38" s="386"/>
      <c r="BB38" s="386"/>
      <c r="BC38" s="386"/>
      <c r="BD38" s="214"/>
      <c r="BE38" s="387" t="str">
        <f t="shared" si="1"/>
        <v/>
      </c>
      <c r="BF38" s="387"/>
      <c r="BG38" s="386"/>
      <c r="BH38" s="386"/>
      <c r="BI38" s="386"/>
      <c r="BJ38" s="386"/>
      <c r="BK38" s="386"/>
      <c r="BL38" s="386"/>
      <c r="BM38" s="386"/>
      <c r="BN38" s="386"/>
      <c r="BO38" s="386"/>
      <c r="BP38" s="386"/>
      <c r="BQ38" s="386"/>
      <c r="BR38" s="386"/>
      <c r="BS38" s="386"/>
      <c r="BT38" s="386"/>
      <c r="BU38" s="386"/>
      <c r="BV38" s="214"/>
      <c r="BW38" s="387">
        <f t="shared" si="2"/>
        <v>12</v>
      </c>
      <c r="BX38" s="387"/>
      <c r="BY38" s="386" t="str">
        <f>IF('各会計、関係団体の財政状況及び健全化判断比率'!B72="","",'各会計、関係団体の財政状況及び健全化判断比率'!B72)</f>
        <v>香川県後期高齢者医療広域連合（一般会計）</v>
      </c>
      <c r="BZ38" s="386"/>
      <c r="CA38" s="386"/>
      <c r="CB38" s="386"/>
      <c r="CC38" s="386"/>
      <c r="CD38" s="386"/>
      <c r="CE38" s="386"/>
      <c r="CF38" s="386"/>
      <c r="CG38" s="386"/>
      <c r="CH38" s="386"/>
      <c r="CI38" s="386"/>
      <c r="CJ38" s="386"/>
      <c r="CK38" s="386"/>
      <c r="CL38" s="386"/>
      <c r="CM38" s="386"/>
      <c r="CN38" s="214"/>
      <c r="CO38" s="387" t="str">
        <f t="shared" si="3"/>
        <v/>
      </c>
      <c r="CP38" s="387"/>
      <c r="CQ38" s="386" t="str">
        <f>IF('各会計、関係団体の財政状況及び健全化判断比率'!BS11="","",'各会計、関係団体の財政状況及び健全化判断比率'!BS11)</f>
        <v/>
      </c>
      <c r="CR38" s="386"/>
      <c r="CS38" s="386"/>
      <c r="CT38" s="386"/>
      <c r="CU38" s="386"/>
      <c r="CV38" s="386"/>
      <c r="CW38" s="386"/>
      <c r="CX38" s="386"/>
      <c r="CY38" s="386"/>
      <c r="CZ38" s="386"/>
      <c r="DA38" s="386"/>
      <c r="DB38" s="386"/>
      <c r="DC38" s="386"/>
      <c r="DD38" s="386"/>
      <c r="DE38" s="386"/>
      <c r="DF38" s="211"/>
      <c r="DG38" s="388" t="str">
        <f>IF('各会計、関係団体の財政状況及び健全化判断比率'!BR11="","",'各会計、関係団体の財政状況及び健全化判断比率'!BR11)</f>
        <v/>
      </c>
      <c r="DH38" s="388"/>
      <c r="DI38" s="218"/>
      <c r="DJ38" s="186"/>
      <c r="DK38" s="186"/>
      <c r="DL38" s="186"/>
      <c r="DM38" s="186"/>
      <c r="DN38" s="186"/>
      <c r="DO38" s="186"/>
    </row>
    <row r="39" spans="1:119" ht="32.25" customHeight="1" x14ac:dyDescent="0.15">
      <c r="A39" s="187"/>
      <c r="B39" s="213"/>
      <c r="C39" s="387" t="str">
        <f t="shared" si="5"/>
        <v/>
      </c>
      <c r="D39" s="387"/>
      <c r="E39" s="386" t="str">
        <f>IF('各会計、関係団体の財政状況及び健全化判断比率'!B12="","",'各会計、関係団体の財政状況及び健全化判断比率'!B12)</f>
        <v/>
      </c>
      <c r="F39" s="386"/>
      <c r="G39" s="386"/>
      <c r="H39" s="386"/>
      <c r="I39" s="386"/>
      <c r="J39" s="386"/>
      <c r="K39" s="386"/>
      <c r="L39" s="386"/>
      <c r="M39" s="386"/>
      <c r="N39" s="386"/>
      <c r="O39" s="386"/>
      <c r="P39" s="386"/>
      <c r="Q39" s="386"/>
      <c r="R39" s="386"/>
      <c r="S39" s="386"/>
      <c r="T39" s="214"/>
      <c r="U39" s="387" t="str">
        <f t="shared" si="4"/>
        <v/>
      </c>
      <c r="V39" s="387"/>
      <c r="W39" s="386"/>
      <c r="X39" s="386"/>
      <c r="Y39" s="386"/>
      <c r="Z39" s="386"/>
      <c r="AA39" s="386"/>
      <c r="AB39" s="386"/>
      <c r="AC39" s="386"/>
      <c r="AD39" s="386"/>
      <c r="AE39" s="386"/>
      <c r="AF39" s="386"/>
      <c r="AG39" s="386"/>
      <c r="AH39" s="386"/>
      <c r="AI39" s="386"/>
      <c r="AJ39" s="386"/>
      <c r="AK39" s="386"/>
      <c r="AL39" s="214"/>
      <c r="AM39" s="387" t="str">
        <f t="shared" si="0"/>
        <v/>
      </c>
      <c r="AN39" s="387"/>
      <c r="AO39" s="386"/>
      <c r="AP39" s="386"/>
      <c r="AQ39" s="386"/>
      <c r="AR39" s="386"/>
      <c r="AS39" s="386"/>
      <c r="AT39" s="386"/>
      <c r="AU39" s="386"/>
      <c r="AV39" s="386"/>
      <c r="AW39" s="386"/>
      <c r="AX39" s="386"/>
      <c r="AY39" s="386"/>
      <c r="AZ39" s="386"/>
      <c r="BA39" s="386"/>
      <c r="BB39" s="386"/>
      <c r="BC39" s="386"/>
      <c r="BD39" s="214"/>
      <c r="BE39" s="387" t="str">
        <f t="shared" si="1"/>
        <v/>
      </c>
      <c r="BF39" s="387"/>
      <c r="BG39" s="386"/>
      <c r="BH39" s="386"/>
      <c r="BI39" s="386"/>
      <c r="BJ39" s="386"/>
      <c r="BK39" s="386"/>
      <c r="BL39" s="386"/>
      <c r="BM39" s="386"/>
      <c r="BN39" s="386"/>
      <c r="BO39" s="386"/>
      <c r="BP39" s="386"/>
      <c r="BQ39" s="386"/>
      <c r="BR39" s="386"/>
      <c r="BS39" s="386"/>
      <c r="BT39" s="386"/>
      <c r="BU39" s="386"/>
      <c r="BV39" s="214"/>
      <c r="BW39" s="387">
        <f t="shared" si="2"/>
        <v>13</v>
      </c>
      <c r="BX39" s="387"/>
      <c r="BY39" s="386" t="str">
        <f>IF('各会計、関係団体の財政状況及び健全化判断比率'!B73="","",'各会計、関係団体の財政状況及び健全化判断比率'!B73)</f>
        <v>香川県後期高齢者医療広域連合（後期高齢者医療事業）</v>
      </c>
      <c r="BZ39" s="386"/>
      <c r="CA39" s="386"/>
      <c r="CB39" s="386"/>
      <c r="CC39" s="386"/>
      <c r="CD39" s="386"/>
      <c r="CE39" s="386"/>
      <c r="CF39" s="386"/>
      <c r="CG39" s="386"/>
      <c r="CH39" s="386"/>
      <c r="CI39" s="386"/>
      <c r="CJ39" s="386"/>
      <c r="CK39" s="386"/>
      <c r="CL39" s="386"/>
      <c r="CM39" s="386"/>
      <c r="CN39" s="214"/>
      <c r="CO39" s="387" t="str">
        <f t="shared" si="3"/>
        <v/>
      </c>
      <c r="CP39" s="387"/>
      <c r="CQ39" s="386" t="str">
        <f>IF('各会計、関係団体の財政状況及び健全化判断比率'!BS12="","",'各会計、関係団体の財政状況及び健全化判断比率'!BS12)</f>
        <v/>
      </c>
      <c r="CR39" s="386"/>
      <c r="CS39" s="386"/>
      <c r="CT39" s="386"/>
      <c r="CU39" s="386"/>
      <c r="CV39" s="386"/>
      <c r="CW39" s="386"/>
      <c r="CX39" s="386"/>
      <c r="CY39" s="386"/>
      <c r="CZ39" s="386"/>
      <c r="DA39" s="386"/>
      <c r="DB39" s="386"/>
      <c r="DC39" s="386"/>
      <c r="DD39" s="386"/>
      <c r="DE39" s="386"/>
      <c r="DF39" s="211"/>
      <c r="DG39" s="388" t="str">
        <f>IF('各会計、関係団体の財政状況及び健全化判断比率'!BR12="","",'各会計、関係団体の財政状況及び健全化判断比率'!BR12)</f>
        <v/>
      </c>
      <c r="DH39" s="388"/>
      <c r="DI39" s="218"/>
      <c r="DJ39" s="186"/>
      <c r="DK39" s="186"/>
      <c r="DL39" s="186"/>
      <c r="DM39" s="186"/>
      <c r="DN39" s="186"/>
      <c r="DO39" s="186"/>
    </row>
    <row r="40" spans="1:119" ht="32.25" customHeight="1" x14ac:dyDescent="0.15">
      <c r="A40" s="187"/>
      <c r="B40" s="213"/>
      <c r="C40" s="387" t="str">
        <f t="shared" si="5"/>
        <v/>
      </c>
      <c r="D40" s="387"/>
      <c r="E40" s="386" t="str">
        <f>IF('各会計、関係団体の財政状況及び健全化判断比率'!B13="","",'各会計、関係団体の財政状況及び健全化判断比率'!B13)</f>
        <v/>
      </c>
      <c r="F40" s="386"/>
      <c r="G40" s="386"/>
      <c r="H40" s="386"/>
      <c r="I40" s="386"/>
      <c r="J40" s="386"/>
      <c r="K40" s="386"/>
      <c r="L40" s="386"/>
      <c r="M40" s="386"/>
      <c r="N40" s="386"/>
      <c r="O40" s="386"/>
      <c r="P40" s="386"/>
      <c r="Q40" s="386"/>
      <c r="R40" s="386"/>
      <c r="S40" s="386"/>
      <c r="T40" s="214"/>
      <c r="U40" s="387" t="str">
        <f t="shared" si="4"/>
        <v/>
      </c>
      <c r="V40" s="387"/>
      <c r="W40" s="386"/>
      <c r="X40" s="386"/>
      <c r="Y40" s="386"/>
      <c r="Z40" s="386"/>
      <c r="AA40" s="386"/>
      <c r="AB40" s="386"/>
      <c r="AC40" s="386"/>
      <c r="AD40" s="386"/>
      <c r="AE40" s="386"/>
      <c r="AF40" s="386"/>
      <c r="AG40" s="386"/>
      <c r="AH40" s="386"/>
      <c r="AI40" s="386"/>
      <c r="AJ40" s="386"/>
      <c r="AK40" s="386"/>
      <c r="AL40" s="214"/>
      <c r="AM40" s="387" t="str">
        <f t="shared" si="0"/>
        <v/>
      </c>
      <c r="AN40" s="387"/>
      <c r="AO40" s="386"/>
      <c r="AP40" s="386"/>
      <c r="AQ40" s="386"/>
      <c r="AR40" s="386"/>
      <c r="AS40" s="386"/>
      <c r="AT40" s="386"/>
      <c r="AU40" s="386"/>
      <c r="AV40" s="386"/>
      <c r="AW40" s="386"/>
      <c r="AX40" s="386"/>
      <c r="AY40" s="386"/>
      <c r="AZ40" s="386"/>
      <c r="BA40" s="386"/>
      <c r="BB40" s="386"/>
      <c r="BC40" s="386"/>
      <c r="BD40" s="214"/>
      <c r="BE40" s="387" t="str">
        <f t="shared" si="1"/>
        <v/>
      </c>
      <c r="BF40" s="387"/>
      <c r="BG40" s="386"/>
      <c r="BH40" s="386"/>
      <c r="BI40" s="386"/>
      <c r="BJ40" s="386"/>
      <c r="BK40" s="386"/>
      <c r="BL40" s="386"/>
      <c r="BM40" s="386"/>
      <c r="BN40" s="386"/>
      <c r="BO40" s="386"/>
      <c r="BP40" s="386"/>
      <c r="BQ40" s="386"/>
      <c r="BR40" s="386"/>
      <c r="BS40" s="386"/>
      <c r="BT40" s="386"/>
      <c r="BU40" s="386"/>
      <c r="BV40" s="214"/>
      <c r="BW40" s="387">
        <f t="shared" si="2"/>
        <v>14</v>
      </c>
      <c r="BX40" s="387"/>
      <c r="BY40" s="386" t="str">
        <f>IF('各会計、関係団体の財政状況及び健全化判断比率'!B74="","",'各会計、関係団体の財政状況及び健全化判断比率'!B74)</f>
        <v>小豆島中央病院企業団</v>
      </c>
      <c r="BZ40" s="386"/>
      <c r="CA40" s="386"/>
      <c r="CB40" s="386"/>
      <c r="CC40" s="386"/>
      <c r="CD40" s="386"/>
      <c r="CE40" s="386"/>
      <c r="CF40" s="386"/>
      <c r="CG40" s="386"/>
      <c r="CH40" s="386"/>
      <c r="CI40" s="386"/>
      <c r="CJ40" s="386"/>
      <c r="CK40" s="386"/>
      <c r="CL40" s="386"/>
      <c r="CM40" s="386"/>
      <c r="CN40" s="214"/>
      <c r="CO40" s="387" t="str">
        <f t="shared" si="3"/>
        <v/>
      </c>
      <c r="CP40" s="387"/>
      <c r="CQ40" s="386" t="str">
        <f>IF('各会計、関係団体の財政状況及び健全化判断比率'!BS13="","",'各会計、関係団体の財政状況及び健全化判断比率'!BS13)</f>
        <v/>
      </c>
      <c r="CR40" s="386"/>
      <c r="CS40" s="386"/>
      <c r="CT40" s="386"/>
      <c r="CU40" s="386"/>
      <c r="CV40" s="386"/>
      <c r="CW40" s="386"/>
      <c r="CX40" s="386"/>
      <c r="CY40" s="386"/>
      <c r="CZ40" s="386"/>
      <c r="DA40" s="386"/>
      <c r="DB40" s="386"/>
      <c r="DC40" s="386"/>
      <c r="DD40" s="386"/>
      <c r="DE40" s="386"/>
      <c r="DF40" s="211"/>
      <c r="DG40" s="388" t="str">
        <f>IF('各会計、関係団体の財政状況及び健全化判断比率'!BR13="","",'各会計、関係団体の財政状況及び健全化判断比率'!BR13)</f>
        <v/>
      </c>
      <c r="DH40" s="388"/>
      <c r="DI40" s="218"/>
      <c r="DJ40" s="186"/>
      <c r="DK40" s="186"/>
      <c r="DL40" s="186"/>
      <c r="DM40" s="186"/>
      <c r="DN40" s="186"/>
      <c r="DO40" s="186"/>
    </row>
    <row r="41" spans="1:119" ht="32.25" customHeight="1" x14ac:dyDescent="0.15">
      <c r="A41" s="187"/>
      <c r="B41" s="213"/>
      <c r="C41" s="387" t="str">
        <f t="shared" si="5"/>
        <v/>
      </c>
      <c r="D41" s="387"/>
      <c r="E41" s="386" t="str">
        <f>IF('各会計、関係団体の財政状況及び健全化判断比率'!B14="","",'各会計、関係団体の財政状況及び健全化判断比率'!B14)</f>
        <v/>
      </c>
      <c r="F41" s="386"/>
      <c r="G41" s="386"/>
      <c r="H41" s="386"/>
      <c r="I41" s="386"/>
      <c r="J41" s="386"/>
      <c r="K41" s="386"/>
      <c r="L41" s="386"/>
      <c r="M41" s="386"/>
      <c r="N41" s="386"/>
      <c r="O41" s="386"/>
      <c r="P41" s="386"/>
      <c r="Q41" s="386"/>
      <c r="R41" s="386"/>
      <c r="S41" s="386"/>
      <c r="T41" s="214"/>
      <c r="U41" s="387" t="str">
        <f t="shared" si="4"/>
        <v/>
      </c>
      <c r="V41" s="387"/>
      <c r="W41" s="386"/>
      <c r="X41" s="386"/>
      <c r="Y41" s="386"/>
      <c r="Z41" s="386"/>
      <c r="AA41" s="386"/>
      <c r="AB41" s="386"/>
      <c r="AC41" s="386"/>
      <c r="AD41" s="386"/>
      <c r="AE41" s="386"/>
      <c r="AF41" s="386"/>
      <c r="AG41" s="386"/>
      <c r="AH41" s="386"/>
      <c r="AI41" s="386"/>
      <c r="AJ41" s="386"/>
      <c r="AK41" s="386"/>
      <c r="AL41" s="214"/>
      <c r="AM41" s="387" t="str">
        <f t="shared" si="0"/>
        <v/>
      </c>
      <c r="AN41" s="387"/>
      <c r="AO41" s="386"/>
      <c r="AP41" s="386"/>
      <c r="AQ41" s="386"/>
      <c r="AR41" s="386"/>
      <c r="AS41" s="386"/>
      <c r="AT41" s="386"/>
      <c r="AU41" s="386"/>
      <c r="AV41" s="386"/>
      <c r="AW41" s="386"/>
      <c r="AX41" s="386"/>
      <c r="AY41" s="386"/>
      <c r="AZ41" s="386"/>
      <c r="BA41" s="386"/>
      <c r="BB41" s="386"/>
      <c r="BC41" s="386"/>
      <c r="BD41" s="214"/>
      <c r="BE41" s="387" t="str">
        <f t="shared" si="1"/>
        <v/>
      </c>
      <c r="BF41" s="387"/>
      <c r="BG41" s="386"/>
      <c r="BH41" s="386"/>
      <c r="BI41" s="386"/>
      <c r="BJ41" s="386"/>
      <c r="BK41" s="386"/>
      <c r="BL41" s="386"/>
      <c r="BM41" s="386"/>
      <c r="BN41" s="386"/>
      <c r="BO41" s="386"/>
      <c r="BP41" s="386"/>
      <c r="BQ41" s="386"/>
      <c r="BR41" s="386"/>
      <c r="BS41" s="386"/>
      <c r="BT41" s="386"/>
      <c r="BU41" s="386"/>
      <c r="BV41" s="214"/>
      <c r="BW41" s="387">
        <f t="shared" si="2"/>
        <v>15</v>
      </c>
      <c r="BX41" s="387"/>
      <c r="BY41" s="386" t="str">
        <f>IF('各会計、関係団体の財政状況及び健全化判断比率'!B75="","",'各会計、関係団体の財政状況及び健全化判断比率'!B75)</f>
        <v>香川県広域水道企業団（水道事業）</v>
      </c>
      <c r="BZ41" s="386"/>
      <c r="CA41" s="386"/>
      <c r="CB41" s="386"/>
      <c r="CC41" s="386"/>
      <c r="CD41" s="386"/>
      <c r="CE41" s="386"/>
      <c r="CF41" s="386"/>
      <c r="CG41" s="386"/>
      <c r="CH41" s="386"/>
      <c r="CI41" s="386"/>
      <c r="CJ41" s="386"/>
      <c r="CK41" s="386"/>
      <c r="CL41" s="386"/>
      <c r="CM41" s="386"/>
      <c r="CN41" s="214"/>
      <c r="CO41" s="387" t="str">
        <f t="shared" si="3"/>
        <v/>
      </c>
      <c r="CP41" s="387"/>
      <c r="CQ41" s="386" t="str">
        <f>IF('各会計、関係団体の財政状況及び健全化判断比率'!BS14="","",'各会計、関係団体の財政状況及び健全化判断比率'!BS14)</f>
        <v/>
      </c>
      <c r="CR41" s="386"/>
      <c r="CS41" s="386"/>
      <c r="CT41" s="386"/>
      <c r="CU41" s="386"/>
      <c r="CV41" s="386"/>
      <c r="CW41" s="386"/>
      <c r="CX41" s="386"/>
      <c r="CY41" s="386"/>
      <c r="CZ41" s="386"/>
      <c r="DA41" s="386"/>
      <c r="DB41" s="386"/>
      <c r="DC41" s="386"/>
      <c r="DD41" s="386"/>
      <c r="DE41" s="386"/>
      <c r="DF41" s="211"/>
      <c r="DG41" s="388" t="str">
        <f>IF('各会計、関係団体の財政状況及び健全化判断比率'!BR14="","",'各会計、関係団体の財政状況及び健全化判断比率'!BR14)</f>
        <v/>
      </c>
      <c r="DH41" s="388"/>
      <c r="DI41" s="218"/>
      <c r="DJ41" s="186"/>
      <c r="DK41" s="186"/>
      <c r="DL41" s="186"/>
      <c r="DM41" s="186"/>
      <c r="DN41" s="186"/>
      <c r="DO41" s="186"/>
    </row>
    <row r="42" spans="1:119" ht="32.25" customHeight="1" x14ac:dyDescent="0.15">
      <c r="A42" s="186"/>
      <c r="B42" s="213"/>
      <c r="C42" s="387" t="str">
        <f t="shared" si="5"/>
        <v/>
      </c>
      <c r="D42" s="387"/>
      <c r="E42" s="386" t="str">
        <f>IF('各会計、関係団体の財政状況及び健全化判断比率'!B15="","",'各会計、関係団体の財政状況及び健全化判断比率'!B15)</f>
        <v/>
      </c>
      <c r="F42" s="386"/>
      <c r="G42" s="386"/>
      <c r="H42" s="386"/>
      <c r="I42" s="386"/>
      <c r="J42" s="386"/>
      <c r="K42" s="386"/>
      <c r="L42" s="386"/>
      <c r="M42" s="386"/>
      <c r="N42" s="386"/>
      <c r="O42" s="386"/>
      <c r="P42" s="386"/>
      <c r="Q42" s="386"/>
      <c r="R42" s="386"/>
      <c r="S42" s="386"/>
      <c r="T42" s="214"/>
      <c r="U42" s="387" t="str">
        <f t="shared" si="4"/>
        <v/>
      </c>
      <c r="V42" s="387"/>
      <c r="W42" s="386"/>
      <c r="X42" s="386"/>
      <c r="Y42" s="386"/>
      <c r="Z42" s="386"/>
      <c r="AA42" s="386"/>
      <c r="AB42" s="386"/>
      <c r="AC42" s="386"/>
      <c r="AD42" s="386"/>
      <c r="AE42" s="386"/>
      <c r="AF42" s="386"/>
      <c r="AG42" s="386"/>
      <c r="AH42" s="386"/>
      <c r="AI42" s="386"/>
      <c r="AJ42" s="386"/>
      <c r="AK42" s="386"/>
      <c r="AL42" s="214"/>
      <c r="AM42" s="387" t="str">
        <f t="shared" si="0"/>
        <v/>
      </c>
      <c r="AN42" s="387"/>
      <c r="AO42" s="386"/>
      <c r="AP42" s="386"/>
      <c r="AQ42" s="386"/>
      <c r="AR42" s="386"/>
      <c r="AS42" s="386"/>
      <c r="AT42" s="386"/>
      <c r="AU42" s="386"/>
      <c r="AV42" s="386"/>
      <c r="AW42" s="386"/>
      <c r="AX42" s="386"/>
      <c r="AY42" s="386"/>
      <c r="AZ42" s="386"/>
      <c r="BA42" s="386"/>
      <c r="BB42" s="386"/>
      <c r="BC42" s="386"/>
      <c r="BD42" s="214"/>
      <c r="BE42" s="387" t="str">
        <f t="shared" si="1"/>
        <v/>
      </c>
      <c r="BF42" s="387"/>
      <c r="BG42" s="386"/>
      <c r="BH42" s="386"/>
      <c r="BI42" s="386"/>
      <c r="BJ42" s="386"/>
      <c r="BK42" s="386"/>
      <c r="BL42" s="386"/>
      <c r="BM42" s="386"/>
      <c r="BN42" s="386"/>
      <c r="BO42" s="386"/>
      <c r="BP42" s="386"/>
      <c r="BQ42" s="386"/>
      <c r="BR42" s="386"/>
      <c r="BS42" s="386"/>
      <c r="BT42" s="386"/>
      <c r="BU42" s="386"/>
      <c r="BV42" s="214"/>
      <c r="BW42" s="387" t="str">
        <f t="shared" si="2"/>
        <v/>
      </c>
      <c r="BX42" s="387"/>
      <c r="BY42" s="386" t="str">
        <f>IF('各会計、関係団体の財政状況及び健全化判断比率'!B76="","",'各会計、関係団体の財政状況及び健全化判断比率'!B76)</f>
        <v/>
      </c>
      <c r="BZ42" s="386"/>
      <c r="CA42" s="386"/>
      <c r="CB42" s="386"/>
      <c r="CC42" s="386"/>
      <c r="CD42" s="386"/>
      <c r="CE42" s="386"/>
      <c r="CF42" s="386"/>
      <c r="CG42" s="386"/>
      <c r="CH42" s="386"/>
      <c r="CI42" s="386"/>
      <c r="CJ42" s="386"/>
      <c r="CK42" s="386"/>
      <c r="CL42" s="386"/>
      <c r="CM42" s="386"/>
      <c r="CN42" s="214"/>
      <c r="CO42" s="387" t="str">
        <f t="shared" si="3"/>
        <v/>
      </c>
      <c r="CP42" s="387"/>
      <c r="CQ42" s="386" t="str">
        <f>IF('各会計、関係団体の財政状況及び健全化判断比率'!BS15="","",'各会計、関係団体の財政状況及び健全化判断比率'!BS15)</f>
        <v/>
      </c>
      <c r="CR42" s="386"/>
      <c r="CS42" s="386"/>
      <c r="CT42" s="386"/>
      <c r="CU42" s="386"/>
      <c r="CV42" s="386"/>
      <c r="CW42" s="386"/>
      <c r="CX42" s="386"/>
      <c r="CY42" s="386"/>
      <c r="CZ42" s="386"/>
      <c r="DA42" s="386"/>
      <c r="DB42" s="386"/>
      <c r="DC42" s="386"/>
      <c r="DD42" s="386"/>
      <c r="DE42" s="386"/>
      <c r="DF42" s="211"/>
      <c r="DG42" s="388" t="str">
        <f>IF('各会計、関係団体の財政状況及び健全化判断比率'!BR15="","",'各会計、関係団体の財政状況及び健全化判断比率'!BR15)</f>
        <v/>
      </c>
      <c r="DH42" s="388"/>
      <c r="DI42" s="218"/>
      <c r="DJ42" s="186"/>
      <c r="DK42" s="186"/>
      <c r="DL42" s="186"/>
      <c r="DM42" s="186"/>
      <c r="DN42" s="186"/>
      <c r="DO42" s="186"/>
    </row>
    <row r="43" spans="1:119" ht="32.25" customHeight="1" x14ac:dyDescent="0.15">
      <c r="A43" s="186"/>
      <c r="B43" s="213"/>
      <c r="C43" s="387" t="str">
        <f t="shared" si="5"/>
        <v/>
      </c>
      <c r="D43" s="387"/>
      <c r="E43" s="386" t="str">
        <f>IF('各会計、関係団体の財政状況及び健全化判断比率'!B16="","",'各会計、関係団体の財政状況及び健全化判断比率'!B16)</f>
        <v/>
      </c>
      <c r="F43" s="386"/>
      <c r="G43" s="386"/>
      <c r="H43" s="386"/>
      <c r="I43" s="386"/>
      <c r="J43" s="386"/>
      <c r="K43" s="386"/>
      <c r="L43" s="386"/>
      <c r="M43" s="386"/>
      <c r="N43" s="386"/>
      <c r="O43" s="386"/>
      <c r="P43" s="386"/>
      <c r="Q43" s="386"/>
      <c r="R43" s="386"/>
      <c r="S43" s="386"/>
      <c r="T43" s="214"/>
      <c r="U43" s="387" t="str">
        <f t="shared" si="4"/>
        <v/>
      </c>
      <c r="V43" s="387"/>
      <c r="W43" s="386"/>
      <c r="X43" s="386"/>
      <c r="Y43" s="386"/>
      <c r="Z43" s="386"/>
      <c r="AA43" s="386"/>
      <c r="AB43" s="386"/>
      <c r="AC43" s="386"/>
      <c r="AD43" s="386"/>
      <c r="AE43" s="386"/>
      <c r="AF43" s="386"/>
      <c r="AG43" s="386"/>
      <c r="AH43" s="386"/>
      <c r="AI43" s="386"/>
      <c r="AJ43" s="386"/>
      <c r="AK43" s="386"/>
      <c r="AL43" s="214"/>
      <c r="AM43" s="387" t="str">
        <f t="shared" si="0"/>
        <v/>
      </c>
      <c r="AN43" s="387"/>
      <c r="AO43" s="386"/>
      <c r="AP43" s="386"/>
      <c r="AQ43" s="386"/>
      <c r="AR43" s="386"/>
      <c r="AS43" s="386"/>
      <c r="AT43" s="386"/>
      <c r="AU43" s="386"/>
      <c r="AV43" s="386"/>
      <c r="AW43" s="386"/>
      <c r="AX43" s="386"/>
      <c r="AY43" s="386"/>
      <c r="AZ43" s="386"/>
      <c r="BA43" s="386"/>
      <c r="BB43" s="386"/>
      <c r="BC43" s="386"/>
      <c r="BD43" s="214"/>
      <c r="BE43" s="387" t="str">
        <f t="shared" si="1"/>
        <v/>
      </c>
      <c r="BF43" s="387"/>
      <c r="BG43" s="386"/>
      <c r="BH43" s="386"/>
      <c r="BI43" s="386"/>
      <c r="BJ43" s="386"/>
      <c r="BK43" s="386"/>
      <c r="BL43" s="386"/>
      <c r="BM43" s="386"/>
      <c r="BN43" s="386"/>
      <c r="BO43" s="386"/>
      <c r="BP43" s="386"/>
      <c r="BQ43" s="386"/>
      <c r="BR43" s="386"/>
      <c r="BS43" s="386"/>
      <c r="BT43" s="386"/>
      <c r="BU43" s="386"/>
      <c r="BV43" s="214"/>
      <c r="BW43" s="387" t="str">
        <f t="shared" si="2"/>
        <v/>
      </c>
      <c r="BX43" s="387"/>
      <c r="BY43" s="386" t="str">
        <f>IF('各会計、関係団体の財政状況及び健全化判断比率'!B77="","",'各会計、関係団体の財政状況及び健全化判断比率'!B77)</f>
        <v/>
      </c>
      <c r="BZ43" s="386"/>
      <c r="CA43" s="386"/>
      <c r="CB43" s="386"/>
      <c r="CC43" s="386"/>
      <c r="CD43" s="386"/>
      <c r="CE43" s="386"/>
      <c r="CF43" s="386"/>
      <c r="CG43" s="386"/>
      <c r="CH43" s="386"/>
      <c r="CI43" s="386"/>
      <c r="CJ43" s="386"/>
      <c r="CK43" s="386"/>
      <c r="CL43" s="386"/>
      <c r="CM43" s="386"/>
      <c r="CN43" s="214"/>
      <c r="CO43" s="387" t="str">
        <f t="shared" si="3"/>
        <v/>
      </c>
      <c r="CP43" s="387"/>
      <c r="CQ43" s="386" t="str">
        <f>IF('各会計、関係団体の財政状況及び健全化判断比率'!BS16="","",'各会計、関係団体の財政状況及び健全化判断比率'!BS16)</f>
        <v/>
      </c>
      <c r="CR43" s="386"/>
      <c r="CS43" s="386"/>
      <c r="CT43" s="386"/>
      <c r="CU43" s="386"/>
      <c r="CV43" s="386"/>
      <c r="CW43" s="386"/>
      <c r="CX43" s="386"/>
      <c r="CY43" s="386"/>
      <c r="CZ43" s="386"/>
      <c r="DA43" s="386"/>
      <c r="DB43" s="386"/>
      <c r="DC43" s="386"/>
      <c r="DD43" s="386"/>
      <c r="DE43" s="386"/>
      <c r="DF43" s="211"/>
      <c r="DG43" s="388" t="str">
        <f>IF('各会計、関係団体の財政状況及び健全化判断比率'!BR16="","",'各会計、関係団体の財政状況及び健全化判断比率'!BR16)</f>
        <v/>
      </c>
      <c r="DH43" s="38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207</v>
      </c>
    </row>
    <row r="50" spans="5:5" x14ac:dyDescent="0.15">
      <c r="E50" s="188" t="s">
        <v>208</v>
      </c>
    </row>
    <row r="51" spans="5:5" x14ac:dyDescent="0.15">
      <c r="E51" s="188" t="s">
        <v>209</v>
      </c>
    </row>
    <row r="52" spans="5:5" x14ac:dyDescent="0.15">
      <c r="E52" s="188" t="s">
        <v>210</v>
      </c>
    </row>
    <row r="53" spans="5:5" x14ac:dyDescent="0.15"/>
    <row r="54" spans="5:5" x14ac:dyDescent="0.15"/>
    <row r="55" spans="5:5" x14ac:dyDescent="0.15"/>
    <row r="56" spans="5:5" x14ac:dyDescent="0.15"/>
  </sheetData>
  <sheetProtection algorithmName="SHA-512" hashValue="ObJUp9fcfIiAy92wfUjRk+BUFrVtAWOQMeXe8gVAhhUAU2XbhZoP5tPoCfbK6Kplxu0cQJ+dmWBts9AcU6/fQQ==" saltValue="PNNFw11SLh/ibZazLAs3P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59" t="s">
        <v>211</v>
      </c>
      <c r="DI1" s="760"/>
      <c r="DJ1" s="760"/>
      <c r="DK1" s="760"/>
      <c r="DL1" s="760"/>
      <c r="DM1" s="760"/>
      <c r="DN1" s="761"/>
      <c r="DO1" s="226"/>
      <c r="DP1" s="759" t="s">
        <v>212</v>
      </c>
      <c r="DQ1" s="760"/>
      <c r="DR1" s="760"/>
      <c r="DS1" s="760"/>
      <c r="DT1" s="760"/>
      <c r="DU1" s="760"/>
      <c r="DV1" s="760"/>
      <c r="DW1" s="760"/>
      <c r="DX1" s="760"/>
      <c r="DY1" s="760"/>
      <c r="DZ1" s="760"/>
      <c r="EA1" s="760"/>
      <c r="EB1" s="760"/>
      <c r="EC1" s="761"/>
      <c r="ED1" s="224"/>
      <c r="EE1" s="224"/>
      <c r="EF1" s="224"/>
      <c r="EG1" s="224"/>
      <c r="EH1" s="224"/>
      <c r="EI1" s="224"/>
      <c r="EJ1" s="224"/>
      <c r="EK1" s="224"/>
      <c r="EL1" s="224"/>
      <c r="EM1" s="224"/>
    </row>
    <row r="2" spans="2:143" ht="22.5" customHeight="1" x14ac:dyDescent="0.15">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1" t="s">
        <v>214</v>
      </c>
      <c r="C3" s="702"/>
      <c r="D3" s="702"/>
      <c r="E3" s="702"/>
      <c r="F3" s="702"/>
      <c r="G3" s="702"/>
      <c r="H3" s="702"/>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I3" s="702"/>
      <c r="AJ3" s="702"/>
      <c r="AK3" s="702"/>
      <c r="AL3" s="702"/>
      <c r="AM3" s="702"/>
      <c r="AN3" s="702"/>
      <c r="AO3" s="702"/>
      <c r="AP3" s="701" t="s">
        <v>215</v>
      </c>
      <c r="AQ3" s="702"/>
      <c r="AR3" s="702"/>
      <c r="AS3" s="702"/>
      <c r="AT3" s="702"/>
      <c r="AU3" s="702"/>
      <c r="AV3" s="702"/>
      <c r="AW3" s="702"/>
      <c r="AX3" s="702"/>
      <c r="AY3" s="702"/>
      <c r="AZ3" s="702"/>
      <c r="BA3" s="702"/>
      <c r="BB3" s="702"/>
      <c r="BC3" s="702"/>
      <c r="BD3" s="702"/>
      <c r="BE3" s="702"/>
      <c r="BF3" s="702"/>
      <c r="BG3" s="702"/>
      <c r="BH3" s="702"/>
      <c r="BI3" s="702"/>
      <c r="BJ3" s="702"/>
      <c r="BK3" s="702"/>
      <c r="BL3" s="702"/>
      <c r="BM3" s="702"/>
      <c r="BN3" s="702"/>
      <c r="BO3" s="702"/>
      <c r="BP3" s="702"/>
      <c r="BQ3" s="702"/>
      <c r="BR3" s="702"/>
      <c r="BS3" s="702"/>
      <c r="BT3" s="702"/>
      <c r="BU3" s="702"/>
      <c r="BV3" s="702"/>
      <c r="BW3" s="702"/>
      <c r="BX3" s="702"/>
      <c r="BY3" s="702"/>
      <c r="BZ3" s="702"/>
      <c r="CA3" s="702"/>
      <c r="CB3" s="703"/>
      <c r="CD3" s="744" t="s">
        <v>216</v>
      </c>
      <c r="CE3" s="745"/>
      <c r="CF3" s="745"/>
      <c r="CG3" s="745"/>
      <c r="CH3" s="745"/>
      <c r="CI3" s="745"/>
      <c r="CJ3" s="745"/>
      <c r="CK3" s="745"/>
      <c r="CL3" s="745"/>
      <c r="CM3" s="745"/>
      <c r="CN3" s="745"/>
      <c r="CO3" s="745"/>
      <c r="CP3" s="745"/>
      <c r="CQ3" s="745"/>
      <c r="CR3" s="745"/>
      <c r="CS3" s="745"/>
      <c r="CT3" s="745"/>
      <c r="CU3" s="745"/>
      <c r="CV3" s="745"/>
      <c r="CW3" s="745"/>
      <c r="CX3" s="745"/>
      <c r="CY3" s="745"/>
      <c r="CZ3" s="745"/>
      <c r="DA3" s="745"/>
      <c r="DB3" s="745"/>
      <c r="DC3" s="745"/>
      <c r="DD3" s="745"/>
      <c r="DE3" s="745"/>
      <c r="DF3" s="745"/>
      <c r="DG3" s="745"/>
      <c r="DH3" s="745"/>
      <c r="DI3" s="745"/>
      <c r="DJ3" s="745"/>
      <c r="DK3" s="745"/>
      <c r="DL3" s="745"/>
      <c r="DM3" s="745"/>
      <c r="DN3" s="745"/>
      <c r="DO3" s="745"/>
      <c r="DP3" s="745"/>
      <c r="DQ3" s="745"/>
      <c r="DR3" s="745"/>
      <c r="DS3" s="745"/>
      <c r="DT3" s="745"/>
      <c r="DU3" s="745"/>
      <c r="DV3" s="745"/>
      <c r="DW3" s="745"/>
      <c r="DX3" s="745"/>
      <c r="DY3" s="745"/>
      <c r="DZ3" s="745"/>
      <c r="EA3" s="745"/>
      <c r="EB3" s="745"/>
      <c r="EC3" s="746"/>
    </row>
    <row r="4" spans="2:143" ht="11.25" customHeight="1" x14ac:dyDescent="0.15">
      <c r="B4" s="701" t="s">
        <v>1</v>
      </c>
      <c r="C4" s="702"/>
      <c r="D4" s="702"/>
      <c r="E4" s="702"/>
      <c r="F4" s="702"/>
      <c r="G4" s="702"/>
      <c r="H4" s="702"/>
      <c r="I4" s="702"/>
      <c r="J4" s="702"/>
      <c r="K4" s="702"/>
      <c r="L4" s="702"/>
      <c r="M4" s="702"/>
      <c r="N4" s="702"/>
      <c r="O4" s="702"/>
      <c r="P4" s="702"/>
      <c r="Q4" s="703"/>
      <c r="R4" s="701" t="s">
        <v>217</v>
      </c>
      <c r="S4" s="702"/>
      <c r="T4" s="702"/>
      <c r="U4" s="702"/>
      <c r="V4" s="702"/>
      <c r="W4" s="702"/>
      <c r="X4" s="702"/>
      <c r="Y4" s="703"/>
      <c r="Z4" s="701" t="s">
        <v>218</v>
      </c>
      <c r="AA4" s="702"/>
      <c r="AB4" s="702"/>
      <c r="AC4" s="703"/>
      <c r="AD4" s="701" t="s">
        <v>219</v>
      </c>
      <c r="AE4" s="702"/>
      <c r="AF4" s="702"/>
      <c r="AG4" s="702"/>
      <c r="AH4" s="702"/>
      <c r="AI4" s="702"/>
      <c r="AJ4" s="702"/>
      <c r="AK4" s="703"/>
      <c r="AL4" s="701" t="s">
        <v>218</v>
      </c>
      <c r="AM4" s="702"/>
      <c r="AN4" s="702"/>
      <c r="AO4" s="703"/>
      <c r="AP4" s="762" t="s">
        <v>220</v>
      </c>
      <c r="AQ4" s="762"/>
      <c r="AR4" s="762"/>
      <c r="AS4" s="762"/>
      <c r="AT4" s="762"/>
      <c r="AU4" s="762"/>
      <c r="AV4" s="762"/>
      <c r="AW4" s="762"/>
      <c r="AX4" s="762"/>
      <c r="AY4" s="762"/>
      <c r="AZ4" s="762"/>
      <c r="BA4" s="762"/>
      <c r="BB4" s="762"/>
      <c r="BC4" s="762"/>
      <c r="BD4" s="762"/>
      <c r="BE4" s="762"/>
      <c r="BF4" s="762"/>
      <c r="BG4" s="762" t="s">
        <v>221</v>
      </c>
      <c r="BH4" s="762"/>
      <c r="BI4" s="762"/>
      <c r="BJ4" s="762"/>
      <c r="BK4" s="762"/>
      <c r="BL4" s="762"/>
      <c r="BM4" s="762"/>
      <c r="BN4" s="762"/>
      <c r="BO4" s="762" t="s">
        <v>218</v>
      </c>
      <c r="BP4" s="762"/>
      <c r="BQ4" s="762"/>
      <c r="BR4" s="762"/>
      <c r="BS4" s="762" t="s">
        <v>222</v>
      </c>
      <c r="BT4" s="762"/>
      <c r="BU4" s="762"/>
      <c r="BV4" s="762"/>
      <c r="BW4" s="762"/>
      <c r="BX4" s="762"/>
      <c r="BY4" s="762"/>
      <c r="BZ4" s="762"/>
      <c r="CA4" s="762"/>
      <c r="CB4" s="762"/>
      <c r="CD4" s="744" t="s">
        <v>223</v>
      </c>
      <c r="CE4" s="745"/>
      <c r="CF4" s="745"/>
      <c r="CG4" s="745"/>
      <c r="CH4" s="745"/>
      <c r="CI4" s="745"/>
      <c r="CJ4" s="745"/>
      <c r="CK4" s="745"/>
      <c r="CL4" s="745"/>
      <c r="CM4" s="745"/>
      <c r="CN4" s="745"/>
      <c r="CO4" s="745"/>
      <c r="CP4" s="745"/>
      <c r="CQ4" s="745"/>
      <c r="CR4" s="745"/>
      <c r="CS4" s="745"/>
      <c r="CT4" s="745"/>
      <c r="CU4" s="745"/>
      <c r="CV4" s="745"/>
      <c r="CW4" s="745"/>
      <c r="CX4" s="745"/>
      <c r="CY4" s="745"/>
      <c r="CZ4" s="745"/>
      <c r="DA4" s="745"/>
      <c r="DB4" s="745"/>
      <c r="DC4" s="745"/>
      <c r="DD4" s="745"/>
      <c r="DE4" s="745"/>
      <c r="DF4" s="745"/>
      <c r="DG4" s="745"/>
      <c r="DH4" s="745"/>
      <c r="DI4" s="745"/>
      <c r="DJ4" s="745"/>
      <c r="DK4" s="745"/>
      <c r="DL4" s="745"/>
      <c r="DM4" s="745"/>
      <c r="DN4" s="745"/>
      <c r="DO4" s="745"/>
      <c r="DP4" s="745"/>
      <c r="DQ4" s="745"/>
      <c r="DR4" s="745"/>
      <c r="DS4" s="745"/>
      <c r="DT4" s="745"/>
      <c r="DU4" s="745"/>
      <c r="DV4" s="745"/>
      <c r="DW4" s="745"/>
      <c r="DX4" s="745"/>
      <c r="DY4" s="745"/>
      <c r="DZ4" s="745"/>
      <c r="EA4" s="745"/>
      <c r="EB4" s="745"/>
      <c r="EC4" s="746"/>
    </row>
    <row r="5" spans="2:143" s="230" customFormat="1" ht="11.25" customHeight="1" x14ac:dyDescent="0.15">
      <c r="B5" s="708" t="s">
        <v>224</v>
      </c>
      <c r="C5" s="709"/>
      <c r="D5" s="709"/>
      <c r="E5" s="709"/>
      <c r="F5" s="709"/>
      <c r="G5" s="709"/>
      <c r="H5" s="709"/>
      <c r="I5" s="709"/>
      <c r="J5" s="709"/>
      <c r="K5" s="709"/>
      <c r="L5" s="709"/>
      <c r="M5" s="709"/>
      <c r="N5" s="709"/>
      <c r="O5" s="709"/>
      <c r="P5" s="709"/>
      <c r="Q5" s="710"/>
      <c r="R5" s="695">
        <v>1516146</v>
      </c>
      <c r="S5" s="696"/>
      <c r="T5" s="696"/>
      <c r="U5" s="696"/>
      <c r="V5" s="696"/>
      <c r="W5" s="696"/>
      <c r="X5" s="696"/>
      <c r="Y5" s="739"/>
      <c r="Z5" s="757">
        <v>15.5</v>
      </c>
      <c r="AA5" s="757"/>
      <c r="AB5" s="757"/>
      <c r="AC5" s="757"/>
      <c r="AD5" s="758">
        <v>1516146</v>
      </c>
      <c r="AE5" s="758"/>
      <c r="AF5" s="758"/>
      <c r="AG5" s="758"/>
      <c r="AH5" s="758"/>
      <c r="AI5" s="758"/>
      <c r="AJ5" s="758"/>
      <c r="AK5" s="758"/>
      <c r="AL5" s="740">
        <v>28.7</v>
      </c>
      <c r="AM5" s="713"/>
      <c r="AN5" s="713"/>
      <c r="AO5" s="741"/>
      <c r="AP5" s="708" t="s">
        <v>225</v>
      </c>
      <c r="AQ5" s="709"/>
      <c r="AR5" s="709"/>
      <c r="AS5" s="709"/>
      <c r="AT5" s="709"/>
      <c r="AU5" s="709"/>
      <c r="AV5" s="709"/>
      <c r="AW5" s="709"/>
      <c r="AX5" s="709"/>
      <c r="AY5" s="709"/>
      <c r="AZ5" s="709"/>
      <c r="BA5" s="709"/>
      <c r="BB5" s="709"/>
      <c r="BC5" s="709"/>
      <c r="BD5" s="709"/>
      <c r="BE5" s="709"/>
      <c r="BF5" s="710"/>
      <c r="BG5" s="640">
        <v>1502565</v>
      </c>
      <c r="BH5" s="641"/>
      <c r="BI5" s="641"/>
      <c r="BJ5" s="641"/>
      <c r="BK5" s="641"/>
      <c r="BL5" s="641"/>
      <c r="BM5" s="641"/>
      <c r="BN5" s="642"/>
      <c r="BO5" s="677">
        <v>99.1</v>
      </c>
      <c r="BP5" s="677"/>
      <c r="BQ5" s="677"/>
      <c r="BR5" s="677"/>
      <c r="BS5" s="678" t="s">
        <v>127</v>
      </c>
      <c r="BT5" s="678"/>
      <c r="BU5" s="678"/>
      <c r="BV5" s="678"/>
      <c r="BW5" s="678"/>
      <c r="BX5" s="678"/>
      <c r="BY5" s="678"/>
      <c r="BZ5" s="678"/>
      <c r="CA5" s="678"/>
      <c r="CB5" s="728"/>
      <c r="CD5" s="744" t="s">
        <v>220</v>
      </c>
      <c r="CE5" s="745"/>
      <c r="CF5" s="745"/>
      <c r="CG5" s="745"/>
      <c r="CH5" s="745"/>
      <c r="CI5" s="745"/>
      <c r="CJ5" s="745"/>
      <c r="CK5" s="745"/>
      <c r="CL5" s="745"/>
      <c r="CM5" s="745"/>
      <c r="CN5" s="745"/>
      <c r="CO5" s="745"/>
      <c r="CP5" s="745"/>
      <c r="CQ5" s="746"/>
      <c r="CR5" s="744" t="s">
        <v>226</v>
      </c>
      <c r="CS5" s="745"/>
      <c r="CT5" s="745"/>
      <c r="CU5" s="745"/>
      <c r="CV5" s="745"/>
      <c r="CW5" s="745"/>
      <c r="CX5" s="745"/>
      <c r="CY5" s="746"/>
      <c r="CZ5" s="744" t="s">
        <v>218</v>
      </c>
      <c r="DA5" s="745"/>
      <c r="DB5" s="745"/>
      <c r="DC5" s="746"/>
      <c r="DD5" s="744" t="s">
        <v>227</v>
      </c>
      <c r="DE5" s="745"/>
      <c r="DF5" s="745"/>
      <c r="DG5" s="745"/>
      <c r="DH5" s="745"/>
      <c r="DI5" s="745"/>
      <c r="DJ5" s="745"/>
      <c r="DK5" s="745"/>
      <c r="DL5" s="745"/>
      <c r="DM5" s="745"/>
      <c r="DN5" s="745"/>
      <c r="DO5" s="745"/>
      <c r="DP5" s="746"/>
      <c r="DQ5" s="744" t="s">
        <v>228</v>
      </c>
      <c r="DR5" s="745"/>
      <c r="DS5" s="745"/>
      <c r="DT5" s="745"/>
      <c r="DU5" s="745"/>
      <c r="DV5" s="745"/>
      <c r="DW5" s="745"/>
      <c r="DX5" s="745"/>
      <c r="DY5" s="745"/>
      <c r="DZ5" s="745"/>
      <c r="EA5" s="745"/>
      <c r="EB5" s="745"/>
      <c r="EC5" s="746"/>
    </row>
    <row r="6" spans="2:143" ht="11.25" customHeight="1" x14ac:dyDescent="0.15">
      <c r="B6" s="637" t="s">
        <v>229</v>
      </c>
      <c r="C6" s="638"/>
      <c r="D6" s="638"/>
      <c r="E6" s="638"/>
      <c r="F6" s="638"/>
      <c r="G6" s="638"/>
      <c r="H6" s="638"/>
      <c r="I6" s="638"/>
      <c r="J6" s="638"/>
      <c r="K6" s="638"/>
      <c r="L6" s="638"/>
      <c r="M6" s="638"/>
      <c r="N6" s="638"/>
      <c r="O6" s="638"/>
      <c r="P6" s="638"/>
      <c r="Q6" s="639"/>
      <c r="R6" s="640">
        <v>66299</v>
      </c>
      <c r="S6" s="641"/>
      <c r="T6" s="641"/>
      <c r="U6" s="641"/>
      <c r="V6" s="641"/>
      <c r="W6" s="641"/>
      <c r="X6" s="641"/>
      <c r="Y6" s="642"/>
      <c r="Z6" s="677">
        <v>0.7</v>
      </c>
      <c r="AA6" s="677"/>
      <c r="AB6" s="677"/>
      <c r="AC6" s="677"/>
      <c r="AD6" s="678">
        <v>66299</v>
      </c>
      <c r="AE6" s="678"/>
      <c r="AF6" s="678"/>
      <c r="AG6" s="678"/>
      <c r="AH6" s="678"/>
      <c r="AI6" s="678"/>
      <c r="AJ6" s="678"/>
      <c r="AK6" s="678"/>
      <c r="AL6" s="643">
        <v>1.3</v>
      </c>
      <c r="AM6" s="644"/>
      <c r="AN6" s="644"/>
      <c r="AO6" s="679"/>
      <c r="AP6" s="637" t="s">
        <v>230</v>
      </c>
      <c r="AQ6" s="638"/>
      <c r="AR6" s="638"/>
      <c r="AS6" s="638"/>
      <c r="AT6" s="638"/>
      <c r="AU6" s="638"/>
      <c r="AV6" s="638"/>
      <c r="AW6" s="638"/>
      <c r="AX6" s="638"/>
      <c r="AY6" s="638"/>
      <c r="AZ6" s="638"/>
      <c r="BA6" s="638"/>
      <c r="BB6" s="638"/>
      <c r="BC6" s="638"/>
      <c r="BD6" s="638"/>
      <c r="BE6" s="638"/>
      <c r="BF6" s="639"/>
      <c r="BG6" s="640">
        <v>1502565</v>
      </c>
      <c r="BH6" s="641"/>
      <c r="BI6" s="641"/>
      <c r="BJ6" s="641"/>
      <c r="BK6" s="641"/>
      <c r="BL6" s="641"/>
      <c r="BM6" s="641"/>
      <c r="BN6" s="642"/>
      <c r="BO6" s="677">
        <v>99.1</v>
      </c>
      <c r="BP6" s="677"/>
      <c r="BQ6" s="677"/>
      <c r="BR6" s="677"/>
      <c r="BS6" s="678" t="s">
        <v>127</v>
      </c>
      <c r="BT6" s="678"/>
      <c r="BU6" s="678"/>
      <c r="BV6" s="678"/>
      <c r="BW6" s="678"/>
      <c r="BX6" s="678"/>
      <c r="BY6" s="678"/>
      <c r="BZ6" s="678"/>
      <c r="CA6" s="678"/>
      <c r="CB6" s="728"/>
      <c r="CD6" s="698" t="s">
        <v>231</v>
      </c>
      <c r="CE6" s="699"/>
      <c r="CF6" s="699"/>
      <c r="CG6" s="699"/>
      <c r="CH6" s="699"/>
      <c r="CI6" s="699"/>
      <c r="CJ6" s="699"/>
      <c r="CK6" s="699"/>
      <c r="CL6" s="699"/>
      <c r="CM6" s="699"/>
      <c r="CN6" s="699"/>
      <c r="CO6" s="699"/>
      <c r="CP6" s="699"/>
      <c r="CQ6" s="700"/>
      <c r="CR6" s="640">
        <v>102291</v>
      </c>
      <c r="CS6" s="641"/>
      <c r="CT6" s="641"/>
      <c r="CU6" s="641"/>
      <c r="CV6" s="641"/>
      <c r="CW6" s="641"/>
      <c r="CX6" s="641"/>
      <c r="CY6" s="642"/>
      <c r="CZ6" s="740">
        <v>1.1000000000000001</v>
      </c>
      <c r="DA6" s="713"/>
      <c r="DB6" s="713"/>
      <c r="DC6" s="743"/>
      <c r="DD6" s="646">
        <v>2212</v>
      </c>
      <c r="DE6" s="641"/>
      <c r="DF6" s="641"/>
      <c r="DG6" s="641"/>
      <c r="DH6" s="641"/>
      <c r="DI6" s="641"/>
      <c r="DJ6" s="641"/>
      <c r="DK6" s="641"/>
      <c r="DL6" s="641"/>
      <c r="DM6" s="641"/>
      <c r="DN6" s="641"/>
      <c r="DO6" s="641"/>
      <c r="DP6" s="642"/>
      <c r="DQ6" s="646">
        <v>102291</v>
      </c>
      <c r="DR6" s="641"/>
      <c r="DS6" s="641"/>
      <c r="DT6" s="641"/>
      <c r="DU6" s="641"/>
      <c r="DV6" s="641"/>
      <c r="DW6" s="641"/>
      <c r="DX6" s="641"/>
      <c r="DY6" s="641"/>
      <c r="DZ6" s="641"/>
      <c r="EA6" s="641"/>
      <c r="EB6" s="641"/>
      <c r="EC6" s="684"/>
    </row>
    <row r="7" spans="2:143" ht="11.25" customHeight="1" x14ac:dyDescent="0.15">
      <c r="B7" s="637" t="s">
        <v>232</v>
      </c>
      <c r="C7" s="638"/>
      <c r="D7" s="638"/>
      <c r="E7" s="638"/>
      <c r="F7" s="638"/>
      <c r="G7" s="638"/>
      <c r="H7" s="638"/>
      <c r="I7" s="638"/>
      <c r="J7" s="638"/>
      <c r="K7" s="638"/>
      <c r="L7" s="638"/>
      <c r="M7" s="638"/>
      <c r="N7" s="638"/>
      <c r="O7" s="638"/>
      <c r="P7" s="638"/>
      <c r="Q7" s="639"/>
      <c r="R7" s="640">
        <v>2089</v>
      </c>
      <c r="S7" s="641"/>
      <c r="T7" s="641"/>
      <c r="U7" s="641"/>
      <c r="V7" s="641"/>
      <c r="W7" s="641"/>
      <c r="X7" s="641"/>
      <c r="Y7" s="642"/>
      <c r="Z7" s="677">
        <v>0</v>
      </c>
      <c r="AA7" s="677"/>
      <c r="AB7" s="677"/>
      <c r="AC7" s="677"/>
      <c r="AD7" s="678">
        <v>2089</v>
      </c>
      <c r="AE7" s="678"/>
      <c r="AF7" s="678"/>
      <c r="AG7" s="678"/>
      <c r="AH7" s="678"/>
      <c r="AI7" s="678"/>
      <c r="AJ7" s="678"/>
      <c r="AK7" s="678"/>
      <c r="AL7" s="643">
        <v>0</v>
      </c>
      <c r="AM7" s="644"/>
      <c r="AN7" s="644"/>
      <c r="AO7" s="679"/>
      <c r="AP7" s="637" t="s">
        <v>233</v>
      </c>
      <c r="AQ7" s="638"/>
      <c r="AR7" s="638"/>
      <c r="AS7" s="638"/>
      <c r="AT7" s="638"/>
      <c r="AU7" s="638"/>
      <c r="AV7" s="638"/>
      <c r="AW7" s="638"/>
      <c r="AX7" s="638"/>
      <c r="AY7" s="638"/>
      <c r="AZ7" s="638"/>
      <c r="BA7" s="638"/>
      <c r="BB7" s="638"/>
      <c r="BC7" s="638"/>
      <c r="BD7" s="638"/>
      <c r="BE7" s="638"/>
      <c r="BF7" s="639"/>
      <c r="BG7" s="640">
        <v>646966</v>
      </c>
      <c r="BH7" s="641"/>
      <c r="BI7" s="641"/>
      <c r="BJ7" s="641"/>
      <c r="BK7" s="641"/>
      <c r="BL7" s="641"/>
      <c r="BM7" s="641"/>
      <c r="BN7" s="642"/>
      <c r="BO7" s="677">
        <v>42.7</v>
      </c>
      <c r="BP7" s="677"/>
      <c r="BQ7" s="677"/>
      <c r="BR7" s="677"/>
      <c r="BS7" s="678" t="s">
        <v>127</v>
      </c>
      <c r="BT7" s="678"/>
      <c r="BU7" s="678"/>
      <c r="BV7" s="678"/>
      <c r="BW7" s="678"/>
      <c r="BX7" s="678"/>
      <c r="BY7" s="678"/>
      <c r="BZ7" s="678"/>
      <c r="CA7" s="678"/>
      <c r="CB7" s="728"/>
      <c r="CD7" s="673" t="s">
        <v>234</v>
      </c>
      <c r="CE7" s="674"/>
      <c r="CF7" s="674"/>
      <c r="CG7" s="674"/>
      <c r="CH7" s="674"/>
      <c r="CI7" s="674"/>
      <c r="CJ7" s="674"/>
      <c r="CK7" s="674"/>
      <c r="CL7" s="674"/>
      <c r="CM7" s="674"/>
      <c r="CN7" s="674"/>
      <c r="CO7" s="674"/>
      <c r="CP7" s="674"/>
      <c r="CQ7" s="675"/>
      <c r="CR7" s="640">
        <v>1317904</v>
      </c>
      <c r="CS7" s="641"/>
      <c r="CT7" s="641"/>
      <c r="CU7" s="641"/>
      <c r="CV7" s="641"/>
      <c r="CW7" s="641"/>
      <c r="CX7" s="641"/>
      <c r="CY7" s="642"/>
      <c r="CZ7" s="677">
        <v>14.2</v>
      </c>
      <c r="DA7" s="677"/>
      <c r="DB7" s="677"/>
      <c r="DC7" s="677"/>
      <c r="DD7" s="646">
        <v>105544</v>
      </c>
      <c r="DE7" s="641"/>
      <c r="DF7" s="641"/>
      <c r="DG7" s="641"/>
      <c r="DH7" s="641"/>
      <c r="DI7" s="641"/>
      <c r="DJ7" s="641"/>
      <c r="DK7" s="641"/>
      <c r="DL7" s="641"/>
      <c r="DM7" s="641"/>
      <c r="DN7" s="641"/>
      <c r="DO7" s="641"/>
      <c r="DP7" s="642"/>
      <c r="DQ7" s="646">
        <v>732054</v>
      </c>
      <c r="DR7" s="641"/>
      <c r="DS7" s="641"/>
      <c r="DT7" s="641"/>
      <c r="DU7" s="641"/>
      <c r="DV7" s="641"/>
      <c r="DW7" s="641"/>
      <c r="DX7" s="641"/>
      <c r="DY7" s="641"/>
      <c r="DZ7" s="641"/>
      <c r="EA7" s="641"/>
      <c r="EB7" s="641"/>
      <c r="EC7" s="684"/>
    </row>
    <row r="8" spans="2:143" ht="11.25" customHeight="1" x14ac:dyDescent="0.15">
      <c r="B8" s="637" t="s">
        <v>235</v>
      </c>
      <c r="C8" s="638"/>
      <c r="D8" s="638"/>
      <c r="E8" s="638"/>
      <c r="F8" s="638"/>
      <c r="G8" s="638"/>
      <c r="H8" s="638"/>
      <c r="I8" s="638"/>
      <c r="J8" s="638"/>
      <c r="K8" s="638"/>
      <c r="L8" s="638"/>
      <c r="M8" s="638"/>
      <c r="N8" s="638"/>
      <c r="O8" s="638"/>
      <c r="P8" s="638"/>
      <c r="Q8" s="639"/>
      <c r="R8" s="640">
        <v>9041</v>
      </c>
      <c r="S8" s="641"/>
      <c r="T8" s="641"/>
      <c r="U8" s="641"/>
      <c r="V8" s="641"/>
      <c r="W8" s="641"/>
      <c r="X8" s="641"/>
      <c r="Y8" s="642"/>
      <c r="Z8" s="677">
        <v>0.1</v>
      </c>
      <c r="AA8" s="677"/>
      <c r="AB8" s="677"/>
      <c r="AC8" s="677"/>
      <c r="AD8" s="678">
        <v>9041</v>
      </c>
      <c r="AE8" s="678"/>
      <c r="AF8" s="678"/>
      <c r="AG8" s="678"/>
      <c r="AH8" s="678"/>
      <c r="AI8" s="678"/>
      <c r="AJ8" s="678"/>
      <c r="AK8" s="678"/>
      <c r="AL8" s="643">
        <v>0.2</v>
      </c>
      <c r="AM8" s="644"/>
      <c r="AN8" s="644"/>
      <c r="AO8" s="679"/>
      <c r="AP8" s="637" t="s">
        <v>236</v>
      </c>
      <c r="AQ8" s="638"/>
      <c r="AR8" s="638"/>
      <c r="AS8" s="638"/>
      <c r="AT8" s="638"/>
      <c r="AU8" s="638"/>
      <c r="AV8" s="638"/>
      <c r="AW8" s="638"/>
      <c r="AX8" s="638"/>
      <c r="AY8" s="638"/>
      <c r="AZ8" s="638"/>
      <c r="BA8" s="638"/>
      <c r="BB8" s="638"/>
      <c r="BC8" s="638"/>
      <c r="BD8" s="638"/>
      <c r="BE8" s="638"/>
      <c r="BF8" s="639"/>
      <c r="BG8" s="640">
        <v>26485</v>
      </c>
      <c r="BH8" s="641"/>
      <c r="BI8" s="641"/>
      <c r="BJ8" s="641"/>
      <c r="BK8" s="641"/>
      <c r="BL8" s="641"/>
      <c r="BM8" s="641"/>
      <c r="BN8" s="642"/>
      <c r="BO8" s="677">
        <v>1.7</v>
      </c>
      <c r="BP8" s="677"/>
      <c r="BQ8" s="677"/>
      <c r="BR8" s="677"/>
      <c r="BS8" s="646" t="s">
        <v>127</v>
      </c>
      <c r="BT8" s="641"/>
      <c r="BU8" s="641"/>
      <c r="BV8" s="641"/>
      <c r="BW8" s="641"/>
      <c r="BX8" s="641"/>
      <c r="BY8" s="641"/>
      <c r="BZ8" s="641"/>
      <c r="CA8" s="641"/>
      <c r="CB8" s="684"/>
      <c r="CD8" s="673" t="s">
        <v>237</v>
      </c>
      <c r="CE8" s="674"/>
      <c r="CF8" s="674"/>
      <c r="CG8" s="674"/>
      <c r="CH8" s="674"/>
      <c r="CI8" s="674"/>
      <c r="CJ8" s="674"/>
      <c r="CK8" s="674"/>
      <c r="CL8" s="674"/>
      <c r="CM8" s="674"/>
      <c r="CN8" s="674"/>
      <c r="CO8" s="674"/>
      <c r="CP8" s="674"/>
      <c r="CQ8" s="675"/>
      <c r="CR8" s="640">
        <v>2101703</v>
      </c>
      <c r="CS8" s="641"/>
      <c r="CT8" s="641"/>
      <c r="CU8" s="641"/>
      <c r="CV8" s="641"/>
      <c r="CW8" s="641"/>
      <c r="CX8" s="641"/>
      <c r="CY8" s="642"/>
      <c r="CZ8" s="677">
        <v>22.6</v>
      </c>
      <c r="DA8" s="677"/>
      <c r="DB8" s="677"/>
      <c r="DC8" s="677"/>
      <c r="DD8" s="646">
        <v>26351</v>
      </c>
      <c r="DE8" s="641"/>
      <c r="DF8" s="641"/>
      <c r="DG8" s="641"/>
      <c r="DH8" s="641"/>
      <c r="DI8" s="641"/>
      <c r="DJ8" s="641"/>
      <c r="DK8" s="641"/>
      <c r="DL8" s="641"/>
      <c r="DM8" s="641"/>
      <c r="DN8" s="641"/>
      <c r="DO8" s="641"/>
      <c r="DP8" s="642"/>
      <c r="DQ8" s="646">
        <v>1337225</v>
      </c>
      <c r="DR8" s="641"/>
      <c r="DS8" s="641"/>
      <c r="DT8" s="641"/>
      <c r="DU8" s="641"/>
      <c r="DV8" s="641"/>
      <c r="DW8" s="641"/>
      <c r="DX8" s="641"/>
      <c r="DY8" s="641"/>
      <c r="DZ8" s="641"/>
      <c r="EA8" s="641"/>
      <c r="EB8" s="641"/>
      <c r="EC8" s="684"/>
    </row>
    <row r="9" spans="2:143" ht="11.25" customHeight="1" x14ac:dyDescent="0.15">
      <c r="B9" s="637" t="s">
        <v>238</v>
      </c>
      <c r="C9" s="638"/>
      <c r="D9" s="638"/>
      <c r="E9" s="638"/>
      <c r="F9" s="638"/>
      <c r="G9" s="638"/>
      <c r="H9" s="638"/>
      <c r="I9" s="638"/>
      <c r="J9" s="638"/>
      <c r="K9" s="638"/>
      <c r="L9" s="638"/>
      <c r="M9" s="638"/>
      <c r="N9" s="638"/>
      <c r="O9" s="638"/>
      <c r="P9" s="638"/>
      <c r="Q9" s="639"/>
      <c r="R9" s="640">
        <v>4111</v>
      </c>
      <c r="S9" s="641"/>
      <c r="T9" s="641"/>
      <c r="U9" s="641"/>
      <c r="V9" s="641"/>
      <c r="W9" s="641"/>
      <c r="X9" s="641"/>
      <c r="Y9" s="642"/>
      <c r="Z9" s="677">
        <v>0</v>
      </c>
      <c r="AA9" s="677"/>
      <c r="AB9" s="677"/>
      <c r="AC9" s="677"/>
      <c r="AD9" s="678">
        <v>4111</v>
      </c>
      <c r="AE9" s="678"/>
      <c r="AF9" s="678"/>
      <c r="AG9" s="678"/>
      <c r="AH9" s="678"/>
      <c r="AI9" s="678"/>
      <c r="AJ9" s="678"/>
      <c r="AK9" s="678"/>
      <c r="AL9" s="643">
        <v>0.1</v>
      </c>
      <c r="AM9" s="644"/>
      <c r="AN9" s="644"/>
      <c r="AO9" s="679"/>
      <c r="AP9" s="637" t="s">
        <v>239</v>
      </c>
      <c r="AQ9" s="638"/>
      <c r="AR9" s="638"/>
      <c r="AS9" s="638"/>
      <c r="AT9" s="638"/>
      <c r="AU9" s="638"/>
      <c r="AV9" s="638"/>
      <c r="AW9" s="638"/>
      <c r="AX9" s="638"/>
      <c r="AY9" s="638"/>
      <c r="AZ9" s="638"/>
      <c r="BA9" s="638"/>
      <c r="BB9" s="638"/>
      <c r="BC9" s="638"/>
      <c r="BD9" s="638"/>
      <c r="BE9" s="638"/>
      <c r="BF9" s="639"/>
      <c r="BG9" s="640">
        <v>514496</v>
      </c>
      <c r="BH9" s="641"/>
      <c r="BI9" s="641"/>
      <c r="BJ9" s="641"/>
      <c r="BK9" s="641"/>
      <c r="BL9" s="641"/>
      <c r="BM9" s="641"/>
      <c r="BN9" s="642"/>
      <c r="BO9" s="677">
        <v>33.9</v>
      </c>
      <c r="BP9" s="677"/>
      <c r="BQ9" s="677"/>
      <c r="BR9" s="677"/>
      <c r="BS9" s="646" t="s">
        <v>127</v>
      </c>
      <c r="BT9" s="641"/>
      <c r="BU9" s="641"/>
      <c r="BV9" s="641"/>
      <c r="BW9" s="641"/>
      <c r="BX9" s="641"/>
      <c r="BY9" s="641"/>
      <c r="BZ9" s="641"/>
      <c r="CA9" s="641"/>
      <c r="CB9" s="684"/>
      <c r="CD9" s="673" t="s">
        <v>240</v>
      </c>
      <c r="CE9" s="674"/>
      <c r="CF9" s="674"/>
      <c r="CG9" s="674"/>
      <c r="CH9" s="674"/>
      <c r="CI9" s="674"/>
      <c r="CJ9" s="674"/>
      <c r="CK9" s="674"/>
      <c r="CL9" s="674"/>
      <c r="CM9" s="674"/>
      <c r="CN9" s="674"/>
      <c r="CO9" s="674"/>
      <c r="CP9" s="674"/>
      <c r="CQ9" s="675"/>
      <c r="CR9" s="640">
        <v>2171584</v>
      </c>
      <c r="CS9" s="641"/>
      <c r="CT9" s="641"/>
      <c r="CU9" s="641"/>
      <c r="CV9" s="641"/>
      <c r="CW9" s="641"/>
      <c r="CX9" s="641"/>
      <c r="CY9" s="642"/>
      <c r="CZ9" s="677">
        <v>23.4</v>
      </c>
      <c r="DA9" s="677"/>
      <c r="DB9" s="677"/>
      <c r="DC9" s="677"/>
      <c r="DD9" s="646">
        <v>665561</v>
      </c>
      <c r="DE9" s="641"/>
      <c r="DF9" s="641"/>
      <c r="DG9" s="641"/>
      <c r="DH9" s="641"/>
      <c r="DI9" s="641"/>
      <c r="DJ9" s="641"/>
      <c r="DK9" s="641"/>
      <c r="DL9" s="641"/>
      <c r="DM9" s="641"/>
      <c r="DN9" s="641"/>
      <c r="DO9" s="641"/>
      <c r="DP9" s="642"/>
      <c r="DQ9" s="646">
        <v>988973</v>
      </c>
      <c r="DR9" s="641"/>
      <c r="DS9" s="641"/>
      <c r="DT9" s="641"/>
      <c r="DU9" s="641"/>
      <c r="DV9" s="641"/>
      <c r="DW9" s="641"/>
      <c r="DX9" s="641"/>
      <c r="DY9" s="641"/>
      <c r="DZ9" s="641"/>
      <c r="EA9" s="641"/>
      <c r="EB9" s="641"/>
      <c r="EC9" s="684"/>
    </row>
    <row r="10" spans="2:143" ht="11.25" customHeight="1" x14ac:dyDescent="0.15">
      <c r="B10" s="637" t="s">
        <v>241</v>
      </c>
      <c r="C10" s="638"/>
      <c r="D10" s="638"/>
      <c r="E10" s="638"/>
      <c r="F10" s="638"/>
      <c r="G10" s="638"/>
      <c r="H10" s="638"/>
      <c r="I10" s="638"/>
      <c r="J10" s="638"/>
      <c r="K10" s="638"/>
      <c r="L10" s="638"/>
      <c r="M10" s="638"/>
      <c r="N10" s="638"/>
      <c r="O10" s="638"/>
      <c r="P10" s="638"/>
      <c r="Q10" s="639"/>
      <c r="R10" s="640" t="s">
        <v>127</v>
      </c>
      <c r="S10" s="641"/>
      <c r="T10" s="641"/>
      <c r="U10" s="641"/>
      <c r="V10" s="641"/>
      <c r="W10" s="641"/>
      <c r="X10" s="641"/>
      <c r="Y10" s="642"/>
      <c r="Z10" s="677" t="s">
        <v>127</v>
      </c>
      <c r="AA10" s="677"/>
      <c r="AB10" s="677"/>
      <c r="AC10" s="677"/>
      <c r="AD10" s="678" t="s">
        <v>127</v>
      </c>
      <c r="AE10" s="678"/>
      <c r="AF10" s="678"/>
      <c r="AG10" s="678"/>
      <c r="AH10" s="678"/>
      <c r="AI10" s="678"/>
      <c r="AJ10" s="678"/>
      <c r="AK10" s="678"/>
      <c r="AL10" s="643" t="s">
        <v>127</v>
      </c>
      <c r="AM10" s="644"/>
      <c r="AN10" s="644"/>
      <c r="AO10" s="679"/>
      <c r="AP10" s="637" t="s">
        <v>242</v>
      </c>
      <c r="AQ10" s="638"/>
      <c r="AR10" s="638"/>
      <c r="AS10" s="638"/>
      <c r="AT10" s="638"/>
      <c r="AU10" s="638"/>
      <c r="AV10" s="638"/>
      <c r="AW10" s="638"/>
      <c r="AX10" s="638"/>
      <c r="AY10" s="638"/>
      <c r="AZ10" s="638"/>
      <c r="BA10" s="638"/>
      <c r="BB10" s="638"/>
      <c r="BC10" s="638"/>
      <c r="BD10" s="638"/>
      <c r="BE10" s="638"/>
      <c r="BF10" s="639"/>
      <c r="BG10" s="640">
        <v>47873</v>
      </c>
      <c r="BH10" s="641"/>
      <c r="BI10" s="641"/>
      <c r="BJ10" s="641"/>
      <c r="BK10" s="641"/>
      <c r="BL10" s="641"/>
      <c r="BM10" s="641"/>
      <c r="BN10" s="642"/>
      <c r="BO10" s="677">
        <v>3.2</v>
      </c>
      <c r="BP10" s="677"/>
      <c r="BQ10" s="677"/>
      <c r="BR10" s="677"/>
      <c r="BS10" s="646" t="s">
        <v>127</v>
      </c>
      <c r="BT10" s="641"/>
      <c r="BU10" s="641"/>
      <c r="BV10" s="641"/>
      <c r="BW10" s="641"/>
      <c r="BX10" s="641"/>
      <c r="BY10" s="641"/>
      <c r="BZ10" s="641"/>
      <c r="CA10" s="641"/>
      <c r="CB10" s="684"/>
      <c r="CD10" s="673" t="s">
        <v>243</v>
      </c>
      <c r="CE10" s="674"/>
      <c r="CF10" s="674"/>
      <c r="CG10" s="674"/>
      <c r="CH10" s="674"/>
      <c r="CI10" s="674"/>
      <c r="CJ10" s="674"/>
      <c r="CK10" s="674"/>
      <c r="CL10" s="674"/>
      <c r="CM10" s="674"/>
      <c r="CN10" s="674"/>
      <c r="CO10" s="674"/>
      <c r="CP10" s="674"/>
      <c r="CQ10" s="675"/>
      <c r="CR10" s="640">
        <v>35142</v>
      </c>
      <c r="CS10" s="641"/>
      <c r="CT10" s="641"/>
      <c r="CU10" s="641"/>
      <c r="CV10" s="641"/>
      <c r="CW10" s="641"/>
      <c r="CX10" s="641"/>
      <c r="CY10" s="642"/>
      <c r="CZ10" s="677">
        <v>0.4</v>
      </c>
      <c r="DA10" s="677"/>
      <c r="DB10" s="677"/>
      <c r="DC10" s="677"/>
      <c r="DD10" s="646" t="s">
        <v>127</v>
      </c>
      <c r="DE10" s="641"/>
      <c r="DF10" s="641"/>
      <c r="DG10" s="641"/>
      <c r="DH10" s="641"/>
      <c r="DI10" s="641"/>
      <c r="DJ10" s="641"/>
      <c r="DK10" s="641"/>
      <c r="DL10" s="641"/>
      <c r="DM10" s="641"/>
      <c r="DN10" s="641"/>
      <c r="DO10" s="641"/>
      <c r="DP10" s="642"/>
      <c r="DQ10" s="646">
        <v>5142</v>
      </c>
      <c r="DR10" s="641"/>
      <c r="DS10" s="641"/>
      <c r="DT10" s="641"/>
      <c r="DU10" s="641"/>
      <c r="DV10" s="641"/>
      <c r="DW10" s="641"/>
      <c r="DX10" s="641"/>
      <c r="DY10" s="641"/>
      <c r="DZ10" s="641"/>
      <c r="EA10" s="641"/>
      <c r="EB10" s="641"/>
      <c r="EC10" s="684"/>
    </row>
    <row r="11" spans="2:143" ht="11.25" customHeight="1" x14ac:dyDescent="0.15">
      <c r="B11" s="637" t="s">
        <v>244</v>
      </c>
      <c r="C11" s="638"/>
      <c r="D11" s="638"/>
      <c r="E11" s="638"/>
      <c r="F11" s="638"/>
      <c r="G11" s="638"/>
      <c r="H11" s="638"/>
      <c r="I11" s="638"/>
      <c r="J11" s="638"/>
      <c r="K11" s="638"/>
      <c r="L11" s="638"/>
      <c r="M11" s="638"/>
      <c r="N11" s="638"/>
      <c r="O11" s="638"/>
      <c r="P11" s="638"/>
      <c r="Q11" s="639"/>
      <c r="R11" s="640">
        <v>266171</v>
      </c>
      <c r="S11" s="641"/>
      <c r="T11" s="641"/>
      <c r="U11" s="641"/>
      <c r="V11" s="641"/>
      <c r="W11" s="641"/>
      <c r="X11" s="641"/>
      <c r="Y11" s="642"/>
      <c r="Z11" s="643">
        <v>2.7</v>
      </c>
      <c r="AA11" s="644"/>
      <c r="AB11" s="644"/>
      <c r="AC11" s="645"/>
      <c r="AD11" s="646">
        <v>266171</v>
      </c>
      <c r="AE11" s="641"/>
      <c r="AF11" s="641"/>
      <c r="AG11" s="641"/>
      <c r="AH11" s="641"/>
      <c r="AI11" s="641"/>
      <c r="AJ11" s="641"/>
      <c r="AK11" s="642"/>
      <c r="AL11" s="643">
        <v>5</v>
      </c>
      <c r="AM11" s="644"/>
      <c r="AN11" s="644"/>
      <c r="AO11" s="679"/>
      <c r="AP11" s="637" t="s">
        <v>245</v>
      </c>
      <c r="AQ11" s="638"/>
      <c r="AR11" s="638"/>
      <c r="AS11" s="638"/>
      <c r="AT11" s="638"/>
      <c r="AU11" s="638"/>
      <c r="AV11" s="638"/>
      <c r="AW11" s="638"/>
      <c r="AX11" s="638"/>
      <c r="AY11" s="638"/>
      <c r="AZ11" s="638"/>
      <c r="BA11" s="638"/>
      <c r="BB11" s="638"/>
      <c r="BC11" s="638"/>
      <c r="BD11" s="638"/>
      <c r="BE11" s="638"/>
      <c r="BF11" s="639"/>
      <c r="BG11" s="640">
        <v>58112</v>
      </c>
      <c r="BH11" s="641"/>
      <c r="BI11" s="641"/>
      <c r="BJ11" s="641"/>
      <c r="BK11" s="641"/>
      <c r="BL11" s="641"/>
      <c r="BM11" s="641"/>
      <c r="BN11" s="642"/>
      <c r="BO11" s="677">
        <v>3.8</v>
      </c>
      <c r="BP11" s="677"/>
      <c r="BQ11" s="677"/>
      <c r="BR11" s="677"/>
      <c r="BS11" s="646" t="s">
        <v>127</v>
      </c>
      <c r="BT11" s="641"/>
      <c r="BU11" s="641"/>
      <c r="BV11" s="641"/>
      <c r="BW11" s="641"/>
      <c r="BX11" s="641"/>
      <c r="BY11" s="641"/>
      <c r="BZ11" s="641"/>
      <c r="CA11" s="641"/>
      <c r="CB11" s="684"/>
      <c r="CD11" s="673" t="s">
        <v>246</v>
      </c>
      <c r="CE11" s="674"/>
      <c r="CF11" s="674"/>
      <c r="CG11" s="674"/>
      <c r="CH11" s="674"/>
      <c r="CI11" s="674"/>
      <c r="CJ11" s="674"/>
      <c r="CK11" s="674"/>
      <c r="CL11" s="674"/>
      <c r="CM11" s="674"/>
      <c r="CN11" s="674"/>
      <c r="CO11" s="674"/>
      <c r="CP11" s="674"/>
      <c r="CQ11" s="675"/>
      <c r="CR11" s="640">
        <v>322057</v>
      </c>
      <c r="CS11" s="641"/>
      <c r="CT11" s="641"/>
      <c r="CU11" s="641"/>
      <c r="CV11" s="641"/>
      <c r="CW11" s="641"/>
      <c r="CX11" s="641"/>
      <c r="CY11" s="642"/>
      <c r="CZ11" s="677">
        <v>3.5</v>
      </c>
      <c r="DA11" s="677"/>
      <c r="DB11" s="677"/>
      <c r="DC11" s="677"/>
      <c r="DD11" s="646">
        <v>113311</v>
      </c>
      <c r="DE11" s="641"/>
      <c r="DF11" s="641"/>
      <c r="DG11" s="641"/>
      <c r="DH11" s="641"/>
      <c r="DI11" s="641"/>
      <c r="DJ11" s="641"/>
      <c r="DK11" s="641"/>
      <c r="DL11" s="641"/>
      <c r="DM11" s="641"/>
      <c r="DN11" s="641"/>
      <c r="DO11" s="641"/>
      <c r="DP11" s="642"/>
      <c r="DQ11" s="646">
        <v>137010</v>
      </c>
      <c r="DR11" s="641"/>
      <c r="DS11" s="641"/>
      <c r="DT11" s="641"/>
      <c r="DU11" s="641"/>
      <c r="DV11" s="641"/>
      <c r="DW11" s="641"/>
      <c r="DX11" s="641"/>
      <c r="DY11" s="641"/>
      <c r="DZ11" s="641"/>
      <c r="EA11" s="641"/>
      <c r="EB11" s="641"/>
      <c r="EC11" s="684"/>
    </row>
    <row r="12" spans="2:143" ht="11.25" customHeight="1" x14ac:dyDescent="0.15">
      <c r="B12" s="637" t="s">
        <v>247</v>
      </c>
      <c r="C12" s="638"/>
      <c r="D12" s="638"/>
      <c r="E12" s="638"/>
      <c r="F12" s="638"/>
      <c r="G12" s="638"/>
      <c r="H12" s="638"/>
      <c r="I12" s="638"/>
      <c r="J12" s="638"/>
      <c r="K12" s="638"/>
      <c r="L12" s="638"/>
      <c r="M12" s="638"/>
      <c r="N12" s="638"/>
      <c r="O12" s="638"/>
      <c r="P12" s="638"/>
      <c r="Q12" s="639"/>
      <c r="R12" s="640">
        <v>3734</v>
      </c>
      <c r="S12" s="641"/>
      <c r="T12" s="641"/>
      <c r="U12" s="641"/>
      <c r="V12" s="641"/>
      <c r="W12" s="641"/>
      <c r="X12" s="641"/>
      <c r="Y12" s="642"/>
      <c r="Z12" s="677">
        <v>0</v>
      </c>
      <c r="AA12" s="677"/>
      <c r="AB12" s="677"/>
      <c r="AC12" s="677"/>
      <c r="AD12" s="678">
        <v>3734</v>
      </c>
      <c r="AE12" s="678"/>
      <c r="AF12" s="678"/>
      <c r="AG12" s="678"/>
      <c r="AH12" s="678"/>
      <c r="AI12" s="678"/>
      <c r="AJ12" s="678"/>
      <c r="AK12" s="678"/>
      <c r="AL12" s="643">
        <v>0.1</v>
      </c>
      <c r="AM12" s="644"/>
      <c r="AN12" s="644"/>
      <c r="AO12" s="679"/>
      <c r="AP12" s="637" t="s">
        <v>248</v>
      </c>
      <c r="AQ12" s="638"/>
      <c r="AR12" s="638"/>
      <c r="AS12" s="638"/>
      <c r="AT12" s="638"/>
      <c r="AU12" s="638"/>
      <c r="AV12" s="638"/>
      <c r="AW12" s="638"/>
      <c r="AX12" s="638"/>
      <c r="AY12" s="638"/>
      <c r="AZ12" s="638"/>
      <c r="BA12" s="638"/>
      <c r="BB12" s="638"/>
      <c r="BC12" s="638"/>
      <c r="BD12" s="638"/>
      <c r="BE12" s="638"/>
      <c r="BF12" s="639"/>
      <c r="BG12" s="640">
        <v>699199</v>
      </c>
      <c r="BH12" s="641"/>
      <c r="BI12" s="641"/>
      <c r="BJ12" s="641"/>
      <c r="BK12" s="641"/>
      <c r="BL12" s="641"/>
      <c r="BM12" s="641"/>
      <c r="BN12" s="642"/>
      <c r="BO12" s="677">
        <v>46.1</v>
      </c>
      <c r="BP12" s="677"/>
      <c r="BQ12" s="677"/>
      <c r="BR12" s="677"/>
      <c r="BS12" s="646" t="s">
        <v>127</v>
      </c>
      <c r="BT12" s="641"/>
      <c r="BU12" s="641"/>
      <c r="BV12" s="641"/>
      <c r="BW12" s="641"/>
      <c r="BX12" s="641"/>
      <c r="BY12" s="641"/>
      <c r="BZ12" s="641"/>
      <c r="CA12" s="641"/>
      <c r="CB12" s="684"/>
      <c r="CD12" s="673" t="s">
        <v>249</v>
      </c>
      <c r="CE12" s="674"/>
      <c r="CF12" s="674"/>
      <c r="CG12" s="674"/>
      <c r="CH12" s="674"/>
      <c r="CI12" s="674"/>
      <c r="CJ12" s="674"/>
      <c r="CK12" s="674"/>
      <c r="CL12" s="674"/>
      <c r="CM12" s="674"/>
      <c r="CN12" s="674"/>
      <c r="CO12" s="674"/>
      <c r="CP12" s="674"/>
      <c r="CQ12" s="675"/>
      <c r="CR12" s="640">
        <v>280989</v>
      </c>
      <c r="CS12" s="641"/>
      <c r="CT12" s="641"/>
      <c r="CU12" s="641"/>
      <c r="CV12" s="641"/>
      <c r="CW12" s="641"/>
      <c r="CX12" s="641"/>
      <c r="CY12" s="642"/>
      <c r="CZ12" s="677">
        <v>3</v>
      </c>
      <c r="DA12" s="677"/>
      <c r="DB12" s="677"/>
      <c r="DC12" s="677"/>
      <c r="DD12" s="646">
        <v>36515</v>
      </c>
      <c r="DE12" s="641"/>
      <c r="DF12" s="641"/>
      <c r="DG12" s="641"/>
      <c r="DH12" s="641"/>
      <c r="DI12" s="641"/>
      <c r="DJ12" s="641"/>
      <c r="DK12" s="641"/>
      <c r="DL12" s="641"/>
      <c r="DM12" s="641"/>
      <c r="DN12" s="641"/>
      <c r="DO12" s="641"/>
      <c r="DP12" s="642"/>
      <c r="DQ12" s="646">
        <v>189890</v>
      </c>
      <c r="DR12" s="641"/>
      <c r="DS12" s="641"/>
      <c r="DT12" s="641"/>
      <c r="DU12" s="641"/>
      <c r="DV12" s="641"/>
      <c r="DW12" s="641"/>
      <c r="DX12" s="641"/>
      <c r="DY12" s="641"/>
      <c r="DZ12" s="641"/>
      <c r="EA12" s="641"/>
      <c r="EB12" s="641"/>
      <c r="EC12" s="684"/>
    </row>
    <row r="13" spans="2:143" ht="11.25" customHeight="1" x14ac:dyDescent="0.15">
      <c r="B13" s="637" t="s">
        <v>250</v>
      </c>
      <c r="C13" s="638"/>
      <c r="D13" s="638"/>
      <c r="E13" s="638"/>
      <c r="F13" s="638"/>
      <c r="G13" s="638"/>
      <c r="H13" s="638"/>
      <c r="I13" s="638"/>
      <c r="J13" s="638"/>
      <c r="K13" s="638"/>
      <c r="L13" s="638"/>
      <c r="M13" s="638"/>
      <c r="N13" s="638"/>
      <c r="O13" s="638"/>
      <c r="P13" s="638"/>
      <c r="Q13" s="639"/>
      <c r="R13" s="640" t="s">
        <v>251</v>
      </c>
      <c r="S13" s="641"/>
      <c r="T13" s="641"/>
      <c r="U13" s="641"/>
      <c r="V13" s="641"/>
      <c r="W13" s="641"/>
      <c r="X13" s="641"/>
      <c r="Y13" s="642"/>
      <c r="Z13" s="677" t="s">
        <v>127</v>
      </c>
      <c r="AA13" s="677"/>
      <c r="AB13" s="677"/>
      <c r="AC13" s="677"/>
      <c r="AD13" s="678" t="s">
        <v>251</v>
      </c>
      <c r="AE13" s="678"/>
      <c r="AF13" s="678"/>
      <c r="AG13" s="678"/>
      <c r="AH13" s="678"/>
      <c r="AI13" s="678"/>
      <c r="AJ13" s="678"/>
      <c r="AK13" s="678"/>
      <c r="AL13" s="643" t="s">
        <v>127</v>
      </c>
      <c r="AM13" s="644"/>
      <c r="AN13" s="644"/>
      <c r="AO13" s="679"/>
      <c r="AP13" s="637" t="s">
        <v>252</v>
      </c>
      <c r="AQ13" s="638"/>
      <c r="AR13" s="638"/>
      <c r="AS13" s="638"/>
      <c r="AT13" s="638"/>
      <c r="AU13" s="638"/>
      <c r="AV13" s="638"/>
      <c r="AW13" s="638"/>
      <c r="AX13" s="638"/>
      <c r="AY13" s="638"/>
      <c r="AZ13" s="638"/>
      <c r="BA13" s="638"/>
      <c r="BB13" s="638"/>
      <c r="BC13" s="638"/>
      <c r="BD13" s="638"/>
      <c r="BE13" s="638"/>
      <c r="BF13" s="639"/>
      <c r="BG13" s="640">
        <v>697764</v>
      </c>
      <c r="BH13" s="641"/>
      <c r="BI13" s="641"/>
      <c r="BJ13" s="641"/>
      <c r="BK13" s="641"/>
      <c r="BL13" s="641"/>
      <c r="BM13" s="641"/>
      <c r="BN13" s="642"/>
      <c r="BO13" s="677">
        <v>46</v>
      </c>
      <c r="BP13" s="677"/>
      <c r="BQ13" s="677"/>
      <c r="BR13" s="677"/>
      <c r="BS13" s="646" t="s">
        <v>127</v>
      </c>
      <c r="BT13" s="641"/>
      <c r="BU13" s="641"/>
      <c r="BV13" s="641"/>
      <c r="BW13" s="641"/>
      <c r="BX13" s="641"/>
      <c r="BY13" s="641"/>
      <c r="BZ13" s="641"/>
      <c r="CA13" s="641"/>
      <c r="CB13" s="684"/>
      <c r="CD13" s="673" t="s">
        <v>253</v>
      </c>
      <c r="CE13" s="674"/>
      <c r="CF13" s="674"/>
      <c r="CG13" s="674"/>
      <c r="CH13" s="674"/>
      <c r="CI13" s="674"/>
      <c r="CJ13" s="674"/>
      <c r="CK13" s="674"/>
      <c r="CL13" s="674"/>
      <c r="CM13" s="674"/>
      <c r="CN13" s="674"/>
      <c r="CO13" s="674"/>
      <c r="CP13" s="674"/>
      <c r="CQ13" s="675"/>
      <c r="CR13" s="640">
        <v>660649</v>
      </c>
      <c r="CS13" s="641"/>
      <c r="CT13" s="641"/>
      <c r="CU13" s="641"/>
      <c r="CV13" s="641"/>
      <c r="CW13" s="641"/>
      <c r="CX13" s="641"/>
      <c r="CY13" s="642"/>
      <c r="CZ13" s="677">
        <v>7.1</v>
      </c>
      <c r="DA13" s="677"/>
      <c r="DB13" s="677"/>
      <c r="DC13" s="677"/>
      <c r="DD13" s="646">
        <v>496415</v>
      </c>
      <c r="DE13" s="641"/>
      <c r="DF13" s="641"/>
      <c r="DG13" s="641"/>
      <c r="DH13" s="641"/>
      <c r="DI13" s="641"/>
      <c r="DJ13" s="641"/>
      <c r="DK13" s="641"/>
      <c r="DL13" s="641"/>
      <c r="DM13" s="641"/>
      <c r="DN13" s="641"/>
      <c r="DO13" s="641"/>
      <c r="DP13" s="642"/>
      <c r="DQ13" s="646">
        <v>320783</v>
      </c>
      <c r="DR13" s="641"/>
      <c r="DS13" s="641"/>
      <c r="DT13" s="641"/>
      <c r="DU13" s="641"/>
      <c r="DV13" s="641"/>
      <c r="DW13" s="641"/>
      <c r="DX13" s="641"/>
      <c r="DY13" s="641"/>
      <c r="DZ13" s="641"/>
      <c r="EA13" s="641"/>
      <c r="EB13" s="641"/>
      <c r="EC13" s="684"/>
    </row>
    <row r="14" spans="2:143" ht="11.25" customHeight="1" x14ac:dyDescent="0.15">
      <c r="B14" s="637" t="s">
        <v>254</v>
      </c>
      <c r="C14" s="638"/>
      <c r="D14" s="638"/>
      <c r="E14" s="638"/>
      <c r="F14" s="638"/>
      <c r="G14" s="638"/>
      <c r="H14" s="638"/>
      <c r="I14" s="638"/>
      <c r="J14" s="638"/>
      <c r="K14" s="638"/>
      <c r="L14" s="638"/>
      <c r="M14" s="638"/>
      <c r="N14" s="638"/>
      <c r="O14" s="638"/>
      <c r="P14" s="638"/>
      <c r="Q14" s="639"/>
      <c r="R14" s="640">
        <v>11661</v>
      </c>
      <c r="S14" s="641"/>
      <c r="T14" s="641"/>
      <c r="U14" s="641"/>
      <c r="V14" s="641"/>
      <c r="W14" s="641"/>
      <c r="X14" s="641"/>
      <c r="Y14" s="642"/>
      <c r="Z14" s="677">
        <v>0.1</v>
      </c>
      <c r="AA14" s="677"/>
      <c r="AB14" s="677"/>
      <c r="AC14" s="677"/>
      <c r="AD14" s="678">
        <v>11661</v>
      </c>
      <c r="AE14" s="678"/>
      <c r="AF14" s="678"/>
      <c r="AG14" s="678"/>
      <c r="AH14" s="678"/>
      <c r="AI14" s="678"/>
      <c r="AJ14" s="678"/>
      <c r="AK14" s="678"/>
      <c r="AL14" s="643">
        <v>0.2</v>
      </c>
      <c r="AM14" s="644"/>
      <c r="AN14" s="644"/>
      <c r="AO14" s="679"/>
      <c r="AP14" s="637" t="s">
        <v>255</v>
      </c>
      <c r="AQ14" s="638"/>
      <c r="AR14" s="638"/>
      <c r="AS14" s="638"/>
      <c r="AT14" s="638"/>
      <c r="AU14" s="638"/>
      <c r="AV14" s="638"/>
      <c r="AW14" s="638"/>
      <c r="AX14" s="638"/>
      <c r="AY14" s="638"/>
      <c r="AZ14" s="638"/>
      <c r="BA14" s="638"/>
      <c r="BB14" s="638"/>
      <c r="BC14" s="638"/>
      <c r="BD14" s="638"/>
      <c r="BE14" s="638"/>
      <c r="BF14" s="639"/>
      <c r="BG14" s="640">
        <v>67042</v>
      </c>
      <c r="BH14" s="641"/>
      <c r="BI14" s="641"/>
      <c r="BJ14" s="641"/>
      <c r="BK14" s="641"/>
      <c r="BL14" s="641"/>
      <c r="BM14" s="641"/>
      <c r="BN14" s="642"/>
      <c r="BO14" s="677">
        <v>4.4000000000000004</v>
      </c>
      <c r="BP14" s="677"/>
      <c r="BQ14" s="677"/>
      <c r="BR14" s="677"/>
      <c r="BS14" s="646" t="s">
        <v>127</v>
      </c>
      <c r="BT14" s="641"/>
      <c r="BU14" s="641"/>
      <c r="BV14" s="641"/>
      <c r="BW14" s="641"/>
      <c r="BX14" s="641"/>
      <c r="BY14" s="641"/>
      <c r="BZ14" s="641"/>
      <c r="CA14" s="641"/>
      <c r="CB14" s="684"/>
      <c r="CD14" s="673" t="s">
        <v>256</v>
      </c>
      <c r="CE14" s="674"/>
      <c r="CF14" s="674"/>
      <c r="CG14" s="674"/>
      <c r="CH14" s="674"/>
      <c r="CI14" s="674"/>
      <c r="CJ14" s="674"/>
      <c r="CK14" s="674"/>
      <c r="CL14" s="674"/>
      <c r="CM14" s="674"/>
      <c r="CN14" s="674"/>
      <c r="CO14" s="674"/>
      <c r="CP14" s="674"/>
      <c r="CQ14" s="675"/>
      <c r="CR14" s="640">
        <v>445393</v>
      </c>
      <c r="CS14" s="641"/>
      <c r="CT14" s="641"/>
      <c r="CU14" s="641"/>
      <c r="CV14" s="641"/>
      <c r="CW14" s="641"/>
      <c r="CX14" s="641"/>
      <c r="CY14" s="642"/>
      <c r="CZ14" s="677">
        <v>4.8</v>
      </c>
      <c r="DA14" s="677"/>
      <c r="DB14" s="677"/>
      <c r="DC14" s="677"/>
      <c r="DD14" s="646">
        <v>13236</v>
      </c>
      <c r="DE14" s="641"/>
      <c r="DF14" s="641"/>
      <c r="DG14" s="641"/>
      <c r="DH14" s="641"/>
      <c r="DI14" s="641"/>
      <c r="DJ14" s="641"/>
      <c r="DK14" s="641"/>
      <c r="DL14" s="641"/>
      <c r="DM14" s="641"/>
      <c r="DN14" s="641"/>
      <c r="DO14" s="641"/>
      <c r="DP14" s="642"/>
      <c r="DQ14" s="646">
        <v>432235</v>
      </c>
      <c r="DR14" s="641"/>
      <c r="DS14" s="641"/>
      <c r="DT14" s="641"/>
      <c r="DU14" s="641"/>
      <c r="DV14" s="641"/>
      <c r="DW14" s="641"/>
      <c r="DX14" s="641"/>
      <c r="DY14" s="641"/>
      <c r="DZ14" s="641"/>
      <c r="EA14" s="641"/>
      <c r="EB14" s="641"/>
      <c r="EC14" s="684"/>
    </row>
    <row r="15" spans="2:143" ht="11.25" customHeight="1" x14ac:dyDescent="0.15">
      <c r="B15" s="637" t="s">
        <v>257</v>
      </c>
      <c r="C15" s="638"/>
      <c r="D15" s="638"/>
      <c r="E15" s="638"/>
      <c r="F15" s="638"/>
      <c r="G15" s="638"/>
      <c r="H15" s="638"/>
      <c r="I15" s="638"/>
      <c r="J15" s="638"/>
      <c r="K15" s="638"/>
      <c r="L15" s="638"/>
      <c r="M15" s="638"/>
      <c r="N15" s="638"/>
      <c r="O15" s="638"/>
      <c r="P15" s="638"/>
      <c r="Q15" s="639"/>
      <c r="R15" s="640" t="s">
        <v>127</v>
      </c>
      <c r="S15" s="641"/>
      <c r="T15" s="641"/>
      <c r="U15" s="641"/>
      <c r="V15" s="641"/>
      <c r="W15" s="641"/>
      <c r="X15" s="641"/>
      <c r="Y15" s="642"/>
      <c r="Z15" s="677" t="s">
        <v>127</v>
      </c>
      <c r="AA15" s="677"/>
      <c r="AB15" s="677"/>
      <c r="AC15" s="677"/>
      <c r="AD15" s="678" t="s">
        <v>251</v>
      </c>
      <c r="AE15" s="678"/>
      <c r="AF15" s="678"/>
      <c r="AG15" s="678"/>
      <c r="AH15" s="678"/>
      <c r="AI15" s="678"/>
      <c r="AJ15" s="678"/>
      <c r="AK15" s="678"/>
      <c r="AL15" s="643" t="s">
        <v>127</v>
      </c>
      <c r="AM15" s="644"/>
      <c r="AN15" s="644"/>
      <c r="AO15" s="679"/>
      <c r="AP15" s="637" t="s">
        <v>258</v>
      </c>
      <c r="AQ15" s="638"/>
      <c r="AR15" s="638"/>
      <c r="AS15" s="638"/>
      <c r="AT15" s="638"/>
      <c r="AU15" s="638"/>
      <c r="AV15" s="638"/>
      <c r="AW15" s="638"/>
      <c r="AX15" s="638"/>
      <c r="AY15" s="638"/>
      <c r="AZ15" s="638"/>
      <c r="BA15" s="638"/>
      <c r="BB15" s="638"/>
      <c r="BC15" s="638"/>
      <c r="BD15" s="638"/>
      <c r="BE15" s="638"/>
      <c r="BF15" s="639"/>
      <c r="BG15" s="640">
        <v>89358</v>
      </c>
      <c r="BH15" s="641"/>
      <c r="BI15" s="641"/>
      <c r="BJ15" s="641"/>
      <c r="BK15" s="641"/>
      <c r="BL15" s="641"/>
      <c r="BM15" s="641"/>
      <c r="BN15" s="642"/>
      <c r="BO15" s="677">
        <v>5.9</v>
      </c>
      <c r="BP15" s="677"/>
      <c r="BQ15" s="677"/>
      <c r="BR15" s="677"/>
      <c r="BS15" s="646" t="s">
        <v>127</v>
      </c>
      <c r="BT15" s="641"/>
      <c r="BU15" s="641"/>
      <c r="BV15" s="641"/>
      <c r="BW15" s="641"/>
      <c r="BX15" s="641"/>
      <c r="BY15" s="641"/>
      <c r="BZ15" s="641"/>
      <c r="CA15" s="641"/>
      <c r="CB15" s="684"/>
      <c r="CD15" s="673" t="s">
        <v>259</v>
      </c>
      <c r="CE15" s="674"/>
      <c r="CF15" s="674"/>
      <c r="CG15" s="674"/>
      <c r="CH15" s="674"/>
      <c r="CI15" s="674"/>
      <c r="CJ15" s="674"/>
      <c r="CK15" s="674"/>
      <c r="CL15" s="674"/>
      <c r="CM15" s="674"/>
      <c r="CN15" s="674"/>
      <c r="CO15" s="674"/>
      <c r="CP15" s="674"/>
      <c r="CQ15" s="675"/>
      <c r="CR15" s="640">
        <v>906267</v>
      </c>
      <c r="CS15" s="641"/>
      <c r="CT15" s="641"/>
      <c r="CU15" s="641"/>
      <c r="CV15" s="641"/>
      <c r="CW15" s="641"/>
      <c r="CX15" s="641"/>
      <c r="CY15" s="642"/>
      <c r="CZ15" s="677">
        <v>9.8000000000000007</v>
      </c>
      <c r="DA15" s="677"/>
      <c r="DB15" s="677"/>
      <c r="DC15" s="677"/>
      <c r="DD15" s="646">
        <v>34903</v>
      </c>
      <c r="DE15" s="641"/>
      <c r="DF15" s="641"/>
      <c r="DG15" s="641"/>
      <c r="DH15" s="641"/>
      <c r="DI15" s="641"/>
      <c r="DJ15" s="641"/>
      <c r="DK15" s="641"/>
      <c r="DL15" s="641"/>
      <c r="DM15" s="641"/>
      <c r="DN15" s="641"/>
      <c r="DO15" s="641"/>
      <c r="DP15" s="642"/>
      <c r="DQ15" s="646">
        <v>680491</v>
      </c>
      <c r="DR15" s="641"/>
      <c r="DS15" s="641"/>
      <c r="DT15" s="641"/>
      <c r="DU15" s="641"/>
      <c r="DV15" s="641"/>
      <c r="DW15" s="641"/>
      <c r="DX15" s="641"/>
      <c r="DY15" s="641"/>
      <c r="DZ15" s="641"/>
      <c r="EA15" s="641"/>
      <c r="EB15" s="641"/>
      <c r="EC15" s="684"/>
    </row>
    <row r="16" spans="2:143" ht="11.25" customHeight="1" x14ac:dyDescent="0.15">
      <c r="B16" s="637" t="s">
        <v>260</v>
      </c>
      <c r="C16" s="638"/>
      <c r="D16" s="638"/>
      <c r="E16" s="638"/>
      <c r="F16" s="638"/>
      <c r="G16" s="638"/>
      <c r="H16" s="638"/>
      <c r="I16" s="638"/>
      <c r="J16" s="638"/>
      <c r="K16" s="638"/>
      <c r="L16" s="638"/>
      <c r="M16" s="638"/>
      <c r="N16" s="638"/>
      <c r="O16" s="638"/>
      <c r="P16" s="638"/>
      <c r="Q16" s="639"/>
      <c r="R16" s="640">
        <v>3119</v>
      </c>
      <c r="S16" s="641"/>
      <c r="T16" s="641"/>
      <c r="U16" s="641"/>
      <c r="V16" s="641"/>
      <c r="W16" s="641"/>
      <c r="X16" s="641"/>
      <c r="Y16" s="642"/>
      <c r="Z16" s="677">
        <v>0</v>
      </c>
      <c r="AA16" s="677"/>
      <c r="AB16" s="677"/>
      <c r="AC16" s="677"/>
      <c r="AD16" s="678">
        <v>3119</v>
      </c>
      <c r="AE16" s="678"/>
      <c r="AF16" s="678"/>
      <c r="AG16" s="678"/>
      <c r="AH16" s="678"/>
      <c r="AI16" s="678"/>
      <c r="AJ16" s="678"/>
      <c r="AK16" s="678"/>
      <c r="AL16" s="643">
        <v>0.1</v>
      </c>
      <c r="AM16" s="644"/>
      <c r="AN16" s="644"/>
      <c r="AO16" s="679"/>
      <c r="AP16" s="637" t="s">
        <v>261</v>
      </c>
      <c r="AQ16" s="638"/>
      <c r="AR16" s="638"/>
      <c r="AS16" s="638"/>
      <c r="AT16" s="638"/>
      <c r="AU16" s="638"/>
      <c r="AV16" s="638"/>
      <c r="AW16" s="638"/>
      <c r="AX16" s="638"/>
      <c r="AY16" s="638"/>
      <c r="AZ16" s="638"/>
      <c r="BA16" s="638"/>
      <c r="BB16" s="638"/>
      <c r="BC16" s="638"/>
      <c r="BD16" s="638"/>
      <c r="BE16" s="638"/>
      <c r="BF16" s="639"/>
      <c r="BG16" s="640" t="s">
        <v>127</v>
      </c>
      <c r="BH16" s="641"/>
      <c r="BI16" s="641"/>
      <c r="BJ16" s="641"/>
      <c r="BK16" s="641"/>
      <c r="BL16" s="641"/>
      <c r="BM16" s="641"/>
      <c r="BN16" s="642"/>
      <c r="BO16" s="677" t="s">
        <v>127</v>
      </c>
      <c r="BP16" s="677"/>
      <c r="BQ16" s="677"/>
      <c r="BR16" s="677"/>
      <c r="BS16" s="646" t="s">
        <v>127</v>
      </c>
      <c r="BT16" s="641"/>
      <c r="BU16" s="641"/>
      <c r="BV16" s="641"/>
      <c r="BW16" s="641"/>
      <c r="BX16" s="641"/>
      <c r="BY16" s="641"/>
      <c r="BZ16" s="641"/>
      <c r="CA16" s="641"/>
      <c r="CB16" s="684"/>
      <c r="CD16" s="673" t="s">
        <v>262</v>
      </c>
      <c r="CE16" s="674"/>
      <c r="CF16" s="674"/>
      <c r="CG16" s="674"/>
      <c r="CH16" s="674"/>
      <c r="CI16" s="674"/>
      <c r="CJ16" s="674"/>
      <c r="CK16" s="674"/>
      <c r="CL16" s="674"/>
      <c r="CM16" s="674"/>
      <c r="CN16" s="674"/>
      <c r="CO16" s="674"/>
      <c r="CP16" s="674"/>
      <c r="CQ16" s="675"/>
      <c r="CR16" s="640">
        <v>23035</v>
      </c>
      <c r="CS16" s="641"/>
      <c r="CT16" s="641"/>
      <c r="CU16" s="641"/>
      <c r="CV16" s="641"/>
      <c r="CW16" s="641"/>
      <c r="CX16" s="641"/>
      <c r="CY16" s="642"/>
      <c r="CZ16" s="677">
        <v>0.2</v>
      </c>
      <c r="DA16" s="677"/>
      <c r="DB16" s="677"/>
      <c r="DC16" s="677"/>
      <c r="DD16" s="646" t="s">
        <v>127</v>
      </c>
      <c r="DE16" s="641"/>
      <c r="DF16" s="641"/>
      <c r="DG16" s="641"/>
      <c r="DH16" s="641"/>
      <c r="DI16" s="641"/>
      <c r="DJ16" s="641"/>
      <c r="DK16" s="641"/>
      <c r="DL16" s="641"/>
      <c r="DM16" s="641"/>
      <c r="DN16" s="641"/>
      <c r="DO16" s="641"/>
      <c r="DP16" s="642"/>
      <c r="DQ16" s="646">
        <v>701</v>
      </c>
      <c r="DR16" s="641"/>
      <c r="DS16" s="641"/>
      <c r="DT16" s="641"/>
      <c r="DU16" s="641"/>
      <c r="DV16" s="641"/>
      <c r="DW16" s="641"/>
      <c r="DX16" s="641"/>
      <c r="DY16" s="641"/>
      <c r="DZ16" s="641"/>
      <c r="EA16" s="641"/>
      <c r="EB16" s="641"/>
      <c r="EC16" s="684"/>
    </row>
    <row r="17" spans="2:133" ht="11.25" customHeight="1" x14ac:dyDescent="0.15">
      <c r="B17" s="637" t="s">
        <v>263</v>
      </c>
      <c r="C17" s="638"/>
      <c r="D17" s="638"/>
      <c r="E17" s="638"/>
      <c r="F17" s="638"/>
      <c r="G17" s="638"/>
      <c r="H17" s="638"/>
      <c r="I17" s="638"/>
      <c r="J17" s="638"/>
      <c r="K17" s="638"/>
      <c r="L17" s="638"/>
      <c r="M17" s="638"/>
      <c r="N17" s="638"/>
      <c r="O17" s="638"/>
      <c r="P17" s="638"/>
      <c r="Q17" s="639"/>
      <c r="R17" s="640">
        <v>27401</v>
      </c>
      <c r="S17" s="641"/>
      <c r="T17" s="641"/>
      <c r="U17" s="641"/>
      <c r="V17" s="641"/>
      <c r="W17" s="641"/>
      <c r="X17" s="641"/>
      <c r="Y17" s="642"/>
      <c r="Z17" s="677">
        <v>0.3</v>
      </c>
      <c r="AA17" s="677"/>
      <c r="AB17" s="677"/>
      <c r="AC17" s="677"/>
      <c r="AD17" s="678">
        <v>27401</v>
      </c>
      <c r="AE17" s="678"/>
      <c r="AF17" s="678"/>
      <c r="AG17" s="678"/>
      <c r="AH17" s="678"/>
      <c r="AI17" s="678"/>
      <c r="AJ17" s="678"/>
      <c r="AK17" s="678"/>
      <c r="AL17" s="643">
        <v>0.5</v>
      </c>
      <c r="AM17" s="644"/>
      <c r="AN17" s="644"/>
      <c r="AO17" s="679"/>
      <c r="AP17" s="637" t="s">
        <v>264</v>
      </c>
      <c r="AQ17" s="638"/>
      <c r="AR17" s="638"/>
      <c r="AS17" s="638"/>
      <c r="AT17" s="638"/>
      <c r="AU17" s="638"/>
      <c r="AV17" s="638"/>
      <c r="AW17" s="638"/>
      <c r="AX17" s="638"/>
      <c r="AY17" s="638"/>
      <c r="AZ17" s="638"/>
      <c r="BA17" s="638"/>
      <c r="BB17" s="638"/>
      <c r="BC17" s="638"/>
      <c r="BD17" s="638"/>
      <c r="BE17" s="638"/>
      <c r="BF17" s="639"/>
      <c r="BG17" s="640" t="s">
        <v>127</v>
      </c>
      <c r="BH17" s="641"/>
      <c r="BI17" s="641"/>
      <c r="BJ17" s="641"/>
      <c r="BK17" s="641"/>
      <c r="BL17" s="641"/>
      <c r="BM17" s="641"/>
      <c r="BN17" s="642"/>
      <c r="BO17" s="677" t="s">
        <v>127</v>
      </c>
      <c r="BP17" s="677"/>
      <c r="BQ17" s="677"/>
      <c r="BR17" s="677"/>
      <c r="BS17" s="646" t="s">
        <v>127</v>
      </c>
      <c r="BT17" s="641"/>
      <c r="BU17" s="641"/>
      <c r="BV17" s="641"/>
      <c r="BW17" s="641"/>
      <c r="BX17" s="641"/>
      <c r="BY17" s="641"/>
      <c r="BZ17" s="641"/>
      <c r="CA17" s="641"/>
      <c r="CB17" s="684"/>
      <c r="CD17" s="673" t="s">
        <v>265</v>
      </c>
      <c r="CE17" s="674"/>
      <c r="CF17" s="674"/>
      <c r="CG17" s="674"/>
      <c r="CH17" s="674"/>
      <c r="CI17" s="674"/>
      <c r="CJ17" s="674"/>
      <c r="CK17" s="674"/>
      <c r="CL17" s="674"/>
      <c r="CM17" s="674"/>
      <c r="CN17" s="674"/>
      <c r="CO17" s="674"/>
      <c r="CP17" s="674"/>
      <c r="CQ17" s="675"/>
      <c r="CR17" s="640">
        <v>916799</v>
      </c>
      <c r="CS17" s="641"/>
      <c r="CT17" s="641"/>
      <c r="CU17" s="641"/>
      <c r="CV17" s="641"/>
      <c r="CW17" s="641"/>
      <c r="CX17" s="641"/>
      <c r="CY17" s="642"/>
      <c r="CZ17" s="677">
        <v>9.9</v>
      </c>
      <c r="DA17" s="677"/>
      <c r="DB17" s="677"/>
      <c r="DC17" s="677"/>
      <c r="DD17" s="646" t="s">
        <v>127</v>
      </c>
      <c r="DE17" s="641"/>
      <c r="DF17" s="641"/>
      <c r="DG17" s="641"/>
      <c r="DH17" s="641"/>
      <c r="DI17" s="641"/>
      <c r="DJ17" s="641"/>
      <c r="DK17" s="641"/>
      <c r="DL17" s="641"/>
      <c r="DM17" s="641"/>
      <c r="DN17" s="641"/>
      <c r="DO17" s="641"/>
      <c r="DP17" s="642"/>
      <c r="DQ17" s="646">
        <v>915520</v>
      </c>
      <c r="DR17" s="641"/>
      <c r="DS17" s="641"/>
      <c r="DT17" s="641"/>
      <c r="DU17" s="641"/>
      <c r="DV17" s="641"/>
      <c r="DW17" s="641"/>
      <c r="DX17" s="641"/>
      <c r="DY17" s="641"/>
      <c r="DZ17" s="641"/>
      <c r="EA17" s="641"/>
      <c r="EB17" s="641"/>
      <c r="EC17" s="684"/>
    </row>
    <row r="18" spans="2:133" ht="11.25" customHeight="1" x14ac:dyDescent="0.15">
      <c r="B18" s="637" t="s">
        <v>266</v>
      </c>
      <c r="C18" s="638"/>
      <c r="D18" s="638"/>
      <c r="E18" s="638"/>
      <c r="F18" s="638"/>
      <c r="G18" s="638"/>
      <c r="H18" s="638"/>
      <c r="I18" s="638"/>
      <c r="J18" s="638"/>
      <c r="K18" s="638"/>
      <c r="L18" s="638"/>
      <c r="M18" s="638"/>
      <c r="N18" s="638"/>
      <c r="O18" s="638"/>
      <c r="P18" s="638"/>
      <c r="Q18" s="639"/>
      <c r="R18" s="640">
        <v>4620</v>
      </c>
      <c r="S18" s="641"/>
      <c r="T18" s="641"/>
      <c r="U18" s="641"/>
      <c r="V18" s="641"/>
      <c r="W18" s="641"/>
      <c r="X18" s="641"/>
      <c r="Y18" s="642"/>
      <c r="Z18" s="677">
        <v>0</v>
      </c>
      <c r="AA18" s="677"/>
      <c r="AB18" s="677"/>
      <c r="AC18" s="677"/>
      <c r="AD18" s="678">
        <v>4620</v>
      </c>
      <c r="AE18" s="678"/>
      <c r="AF18" s="678"/>
      <c r="AG18" s="678"/>
      <c r="AH18" s="678"/>
      <c r="AI18" s="678"/>
      <c r="AJ18" s="678"/>
      <c r="AK18" s="678"/>
      <c r="AL18" s="643">
        <v>0.1</v>
      </c>
      <c r="AM18" s="644"/>
      <c r="AN18" s="644"/>
      <c r="AO18" s="679"/>
      <c r="AP18" s="637" t="s">
        <v>267</v>
      </c>
      <c r="AQ18" s="638"/>
      <c r="AR18" s="638"/>
      <c r="AS18" s="638"/>
      <c r="AT18" s="638"/>
      <c r="AU18" s="638"/>
      <c r="AV18" s="638"/>
      <c r="AW18" s="638"/>
      <c r="AX18" s="638"/>
      <c r="AY18" s="638"/>
      <c r="AZ18" s="638"/>
      <c r="BA18" s="638"/>
      <c r="BB18" s="638"/>
      <c r="BC18" s="638"/>
      <c r="BD18" s="638"/>
      <c r="BE18" s="638"/>
      <c r="BF18" s="639"/>
      <c r="BG18" s="640" t="s">
        <v>127</v>
      </c>
      <c r="BH18" s="641"/>
      <c r="BI18" s="641"/>
      <c r="BJ18" s="641"/>
      <c r="BK18" s="641"/>
      <c r="BL18" s="641"/>
      <c r="BM18" s="641"/>
      <c r="BN18" s="642"/>
      <c r="BO18" s="677" t="s">
        <v>127</v>
      </c>
      <c r="BP18" s="677"/>
      <c r="BQ18" s="677"/>
      <c r="BR18" s="677"/>
      <c r="BS18" s="646" t="s">
        <v>251</v>
      </c>
      <c r="BT18" s="641"/>
      <c r="BU18" s="641"/>
      <c r="BV18" s="641"/>
      <c r="BW18" s="641"/>
      <c r="BX18" s="641"/>
      <c r="BY18" s="641"/>
      <c r="BZ18" s="641"/>
      <c r="CA18" s="641"/>
      <c r="CB18" s="684"/>
      <c r="CD18" s="673" t="s">
        <v>268</v>
      </c>
      <c r="CE18" s="674"/>
      <c r="CF18" s="674"/>
      <c r="CG18" s="674"/>
      <c r="CH18" s="674"/>
      <c r="CI18" s="674"/>
      <c r="CJ18" s="674"/>
      <c r="CK18" s="674"/>
      <c r="CL18" s="674"/>
      <c r="CM18" s="674"/>
      <c r="CN18" s="674"/>
      <c r="CO18" s="674"/>
      <c r="CP18" s="674"/>
      <c r="CQ18" s="675"/>
      <c r="CR18" s="640" t="s">
        <v>127</v>
      </c>
      <c r="CS18" s="641"/>
      <c r="CT18" s="641"/>
      <c r="CU18" s="641"/>
      <c r="CV18" s="641"/>
      <c r="CW18" s="641"/>
      <c r="CX18" s="641"/>
      <c r="CY18" s="642"/>
      <c r="CZ18" s="677" t="s">
        <v>127</v>
      </c>
      <c r="DA18" s="677"/>
      <c r="DB18" s="677"/>
      <c r="DC18" s="677"/>
      <c r="DD18" s="646" t="s">
        <v>127</v>
      </c>
      <c r="DE18" s="641"/>
      <c r="DF18" s="641"/>
      <c r="DG18" s="641"/>
      <c r="DH18" s="641"/>
      <c r="DI18" s="641"/>
      <c r="DJ18" s="641"/>
      <c r="DK18" s="641"/>
      <c r="DL18" s="641"/>
      <c r="DM18" s="641"/>
      <c r="DN18" s="641"/>
      <c r="DO18" s="641"/>
      <c r="DP18" s="642"/>
      <c r="DQ18" s="646" t="s">
        <v>127</v>
      </c>
      <c r="DR18" s="641"/>
      <c r="DS18" s="641"/>
      <c r="DT18" s="641"/>
      <c r="DU18" s="641"/>
      <c r="DV18" s="641"/>
      <c r="DW18" s="641"/>
      <c r="DX18" s="641"/>
      <c r="DY18" s="641"/>
      <c r="DZ18" s="641"/>
      <c r="EA18" s="641"/>
      <c r="EB18" s="641"/>
      <c r="EC18" s="684"/>
    </row>
    <row r="19" spans="2:133" ht="11.25" customHeight="1" x14ac:dyDescent="0.15">
      <c r="B19" s="637" t="s">
        <v>269</v>
      </c>
      <c r="C19" s="638"/>
      <c r="D19" s="638"/>
      <c r="E19" s="638"/>
      <c r="F19" s="638"/>
      <c r="G19" s="638"/>
      <c r="H19" s="638"/>
      <c r="I19" s="638"/>
      <c r="J19" s="638"/>
      <c r="K19" s="638"/>
      <c r="L19" s="638"/>
      <c r="M19" s="638"/>
      <c r="N19" s="638"/>
      <c r="O19" s="638"/>
      <c r="P19" s="638"/>
      <c r="Q19" s="639"/>
      <c r="R19" s="640">
        <v>1483</v>
      </c>
      <c r="S19" s="641"/>
      <c r="T19" s="641"/>
      <c r="U19" s="641"/>
      <c r="V19" s="641"/>
      <c r="W19" s="641"/>
      <c r="X19" s="641"/>
      <c r="Y19" s="642"/>
      <c r="Z19" s="677">
        <v>0</v>
      </c>
      <c r="AA19" s="677"/>
      <c r="AB19" s="677"/>
      <c r="AC19" s="677"/>
      <c r="AD19" s="678">
        <v>1483</v>
      </c>
      <c r="AE19" s="678"/>
      <c r="AF19" s="678"/>
      <c r="AG19" s="678"/>
      <c r="AH19" s="678"/>
      <c r="AI19" s="678"/>
      <c r="AJ19" s="678"/>
      <c r="AK19" s="678"/>
      <c r="AL19" s="643">
        <v>0</v>
      </c>
      <c r="AM19" s="644"/>
      <c r="AN19" s="644"/>
      <c r="AO19" s="679"/>
      <c r="AP19" s="637" t="s">
        <v>270</v>
      </c>
      <c r="AQ19" s="638"/>
      <c r="AR19" s="638"/>
      <c r="AS19" s="638"/>
      <c r="AT19" s="638"/>
      <c r="AU19" s="638"/>
      <c r="AV19" s="638"/>
      <c r="AW19" s="638"/>
      <c r="AX19" s="638"/>
      <c r="AY19" s="638"/>
      <c r="AZ19" s="638"/>
      <c r="BA19" s="638"/>
      <c r="BB19" s="638"/>
      <c r="BC19" s="638"/>
      <c r="BD19" s="638"/>
      <c r="BE19" s="638"/>
      <c r="BF19" s="639"/>
      <c r="BG19" s="640">
        <v>13581</v>
      </c>
      <c r="BH19" s="641"/>
      <c r="BI19" s="641"/>
      <c r="BJ19" s="641"/>
      <c r="BK19" s="641"/>
      <c r="BL19" s="641"/>
      <c r="BM19" s="641"/>
      <c r="BN19" s="642"/>
      <c r="BO19" s="677">
        <v>0.9</v>
      </c>
      <c r="BP19" s="677"/>
      <c r="BQ19" s="677"/>
      <c r="BR19" s="677"/>
      <c r="BS19" s="646" t="s">
        <v>127</v>
      </c>
      <c r="BT19" s="641"/>
      <c r="BU19" s="641"/>
      <c r="BV19" s="641"/>
      <c r="BW19" s="641"/>
      <c r="BX19" s="641"/>
      <c r="BY19" s="641"/>
      <c r="BZ19" s="641"/>
      <c r="CA19" s="641"/>
      <c r="CB19" s="684"/>
      <c r="CD19" s="673" t="s">
        <v>271</v>
      </c>
      <c r="CE19" s="674"/>
      <c r="CF19" s="674"/>
      <c r="CG19" s="674"/>
      <c r="CH19" s="674"/>
      <c r="CI19" s="674"/>
      <c r="CJ19" s="674"/>
      <c r="CK19" s="674"/>
      <c r="CL19" s="674"/>
      <c r="CM19" s="674"/>
      <c r="CN19" s="674"/>
      <c r="CO19" s="674"/>
      <c r="CP19" s="674"/>
      <c r="CQ19" s="675"/>
      <c r="CR19" s="640" t="s">
        <v>127</v>
      </c>
      <c r="CS19" s="641"/>
      <c r="CT19" s="641"/>
      <c r="CU19" s="641"/>
      <c r="CV19" s="641"/>
      <c r="CW19" s="641"/>
      <c r="CX19" s="641"/>
      <c r="CY19" s="642"/>
      <c r="CZ19" s="677" t="s">
        <v>127</v>
      </c>
      <c r="DA19" s="677"/>
      <c r="DB19" s="677"/>
      <c r="DC19" s="677"/>
      <c r="DD19" s="646" t="s">
        <v>127</v>
      </c>
      <c r="DE19" s="641"/>
      <c r="DF19" s="641"/>
      <c r="DG19" s="641"/>
      <c r="DH19" s="641"/>
      <c r="DI19" s="641"/>
      <c r="DJ19" s="641"/>
      <c r="DK19" s="641"/>
      <c r="DL19" s="641"/>
      <c r="DM19" s="641"/>
      <c r="DN19" s="641"/>
      <c r="DO19" s="641"/>
      <c r="DP19" s="642"/>
      <c r="DQ19" s="646" t="s">
        <v>127</v>
      </c>
      <c r="DR19" s="641"/>
      <c r="DS19" s="641"/>
      <c r="DT19" s="641"/>
      <c r="DU19" s="641"/>
      <c r="DV19" s="641"/>
      <c r="DW19" s="641"/>
      <c r="DX19" s="641"/>
      <c r="DY19" s="641"/>
      <c r="DZ19" s="641"/>
      <c r="EA19" s="641"/>
      <c r="EB19" s="641"/>
      <c r="EC19" s="684"/>
    </row>
    <row r="20" spans="2:133" ht="11.25" customHeight="1" x14ac:dyDescent="0.15">
      <c r="B20" s="637" t="s">
        <v>272</v>
      </c>
      <c r="C20" s="638"/>
      <c r="D20" s="638"/>
      <c r="E20" s="638"/>
      <c r="F20" s="638"/>
      <c r="G20" s="638"/>
      <c r="H20" s="638"/>
      <c r="I20" s="638"/>
      <c r="J20" s="638"/>
      <c r="K20" s="638"/>
      <c r="L20" s="638"/>
      <c r="M20" s="638"/>
      <c r="N20" s="638"/>
      <c r="O20" s="638"/>
      <c r="P20" s="638"/>
      <c r="Q20" s="639"/>
      <c r="R20" s="640">
        <v>389</v>
      </c>
      <c r="S20" s="641"/>
      <c r="T20" s="641"/>
      <c r="U20" s="641"/>
      <c r="V20" s="641"/>
      <c r="W20" s="641"/>
      <c r="X20" s="641"/>
      <c r="Y20" s="642"/>
      <c r="Z20" s="677">
        <v>0</v>
      </c>
      <c r="AA20" s="677"/>
      <c r="AB20" s="677"/>
      <c r="AC20" s="677"/>
      <c r="AD20" s="678">
        <v>389</v>
      </c>
      <c r="AE20" s="678"/>
      <c r="AF20" s="678"/>
      <c r="AG20" s="678"/>
      <c r="AH20" s="678"/>
      <c r="AI20" s="678"/>
      <c r="AJ20" s="678"/>
      <c r="AK20" s="678"/>
      <c r="AL20" s="643">
        <v>0</v>
      </c>
      <c r="AM20" s="644"/>
      <c r="AN20" s="644"/>
      <c r="AO20" s="679"/>
      <c r="AP20" s="637" t="s">
        <v>273</v>
      </c>
      <c r="AQ20" s="638"/>
      <c r="AR20" s="638"/>
      <c r="AS20" s="638"/>
      <c r="AT20" s="638"/>
      <c r="AU20" s="638"/>
      <c r="AV20" s="638"/>
      <c r="AW20" s="638"/>
      <c r="AX20" s="638"/>
      <c r="AY20" s="638"/>
      <c r="AZ20" s="638"/>
      <c r="BA20" s="638"/>
      <c r="BB20" s="638"/>
      <c r="BC20" s="638"/>
      <c r="BD20" s="638"/>
      <c r="BE20" s="638"/>
      <c r="BF20" s="639"/>
      <c r="BG20" s="640">
        <v>13581</v>
      </c>
      <c r="BH20" s="641"/>
      <c r="BI20" s="641"/>
      <c r="BJ20" s="641"/>
      <c r="BK20" s="641"/>
      <c r="BL20" s="641"/>
      <c r="BM20" s="641"/>
      <c r="BN20" s="642"/>
      <c r="BO20" s="677">
        <v>0.9</v>
      </c>
      <c r="BP20" s="677"/>
      <c r="BQ20" s="677"/>
      <c r="BR20" s="677"/>
      <c r="BS20" s="646" t="s">
        <v>127</v>
      </c>
      <c r="BT20" s="641"/>
      <c r="BU20" s="641"/>
      <c r="BV20" s="641"/>
      <c r="BW20" s="641"/>
      <c r="BX20" s="641"/>
      <c r="BY20" s="641"/>
      <c r="BZ20" s="641"/>
      <c r="CA20" s="641"/>
      <c r="CB20" s="684"/>
      <c r="CD20" s="673" t="s">
        <v>274</v>
      </c>
      <c r="CE20" s="674"/>
      <c r="CF20" s="674"/>
      <c r="CG20" s="674"/>
      <c r="CH20" s="674"/>
      <c r="CI20" s="674"/>
      <c r="CJ20" s="674"/>
      <c r="CK20" s="674"/>
      <c r="CL20" s="674"/>
      <c r="CM20" s="674"/>
      <c r="CN20" s="674"/>
      <c r="CO20" s="674"/>
      <c r="CP20" s="674"/>
      <c r="CQ20" s="675"/>
      <c r="CR20" s="640">
        <v>9283813</v>
      </c>
      <c r="CS20" s="641"/>
      <c r="CT20" s="641"/>
      <c r="CU20" s="641"/>
      <c r="CV20" s="641"/>
      <c r="CW20" s="641"/>
      <c r="CX20" s="641"/>
      <c r="CY20" s="642"/>
      <c r="CZ20" s="677">
        <v>100</v>
      </c>
      <c r="DA20" s="677"/>
      <c r="DB20" s="677"/>
      <c r="DC20" s="677"/>
      <c r="DD20" s="646">
        <v>1494048</v>
      </c>
      <c r="DE20" s="641"/>
      <c r="DF20" s="641"/>
      <c r="DG20" s="641"/>
      <c r="DH20" s="641"/>
      <c r="DI20" s="641"/>
      <c r="DJ20" s="641"/>
      <c r="DK20" s="641"/>
      <c r="DL20" s="641"/>
      <c r="DM20" s="641"/>
      <c r="DN20" s="641"/>
      <c r="DO20" s="641"/>
      <c r="DP20" s="642"/>
      <c r="DQ20" s="646">
        <v>5842315</v>
      </c>
      <c r="DR20" s="641"/>
      <c r="DS20" s="641"/>
      <c r="DT20" s="641"/>
      <c r="DU20" s="641"/>
      <c r="DV20" s="641"/>
      <c r="DW20" s="641"/>
      <c r="DX20" s="641"/>
      <c r="DY20" s="641"/>
      <c r="DZ20" s="641"/>
      <c r="EA20" s="641"/>
      <c r="EB20" s="641"/>
      <c r="EC20" s="684"/>
    </row>
    <row r="21" spans="2:133" ht="11.25" customHeight="1" x14ac:dyDescent="0.15">
      <c r="B21" s="637" t="s">
        <v>275</v>
      </c>
      <c r="C21" s="638"/>
      <c r="D21" s="638"/>
      <c r="E21" s="638"/>
      <c r="F21" s="638"/>
      <c r="G21" s="638"/>
      <c r="H21" s="638"/>
      <c r="I21" s="638"/>
      <c r="J21" s="638"/>
      <c r="K21" s="638"/>
      <c r="L21" s="638"/>
      <c r="M21" s="638"/>
      <c r="N21" s="638"/>
      <c r="O21" s="638"/>
      <c r="P21" s="638"/>
      <c r="Q21" s="639"/>
      <c r="R21" s="640">
        <v>20909</v>
      </c>
      <c r="S21" s="641"/>
      <c r="T21" s="641"/>
      <c r="U21" s="641"/>
      <c r="V21" s="641"/>
      <c r="W21" s="641"/>
      <c r="X21" s="641"/>
      <c r="Y21" s="642"/>
      <c r="Z21" s="677">
        <v>0.2</v>
      </c>
      <c r="AA21" s="677"/>
      <c r="AB21" s="677"/>
      <c r="AC21" s="677"/>
      <c r="AD21" s="678">
        <v>20909</v>
      </c>
      <c r="AE21" s="678"/>
      <c r="AF21" s="678"/>
      <c r="AG21" s="678"/>
      <c r="AH21" s="678"/>
      <c r="AI21" s="678"/>
      <c r="AJ21" s="678"/>
      <c r="AK21" s="678"/>
      <c r="AL21" s="643">
        <v>0.4</v>
      </c>
      <c r="AM21" s="644"/>
      <c r="AN21" s="644"/>
      <c r="AO21" s="679"/>
      <c r="AP21" s="735" t="s">
        <v>276</v>
      </c>
      <c r="AQ21" s="742"/>
      <c r="AR21" s="742"/>
      <c r="AS21" s="742"/>
      <c r="AT21" s="742"/>
      <c r="AU21" s="742"/>
      <c r="AV21" s="742"/>
      <c r="AW21" s="742"/>
      <c r="AX21" s="742"/>
      <c r="AY21" s="742"/>
      <c r="AZ21" s="742"/>
      <c r="BA21" s="742"/>
      <c r="BB21" s="742"/>
      <c r="BC21" s="742"/>
      <c r="BD21" s="742"/>
      <c r="BE21" s="742"/>
      <c r="BF21" s="737"/>
      <c r="BG21" s="640">
        <v>13581</v>
      </c>
      <c r="BH21" s="641"/>
      <c r="BI21" s="641"/>
      <c r="BJ21" s="641"/>
      <c r="BK21" s="641"/>
      <c r="BL21" s="641"/>
      <c r="BM21" s="641"/>
      <c r="BN21" s="642"/>
      <c r="BO21" s="677">
        <v>0.9</v>
      </c>
      <c r="BP21" s="677"/>
      <c r="BQ21" s="677"/>
      <c r="BR21" s="677"/>
      <c r="BS21" s="646" t="s">
        <v>127</v>
      </c>
      <c r="BT21" s="641"/>
      <c r="BU21" s="641"/>
      <c r="BV21" s="641"/>
      <c r="BW21" s="641"/>
      <c r="BX21" s="641"/>
      <c r="BY21" s="641"/>
      <c r="BZ21" s="641"/>
      <c r="CA21" s="641"/>
      <c r="CB21" s="684"/>
      <c r="CD21" s="747"/>
      <c r="CE21" s="690"/>
      <c r="CF21" s="690"/>
      <c r="CG21" s="690"/>
      <c r="CH21" s="690"/>
      <c r="CI21" s="690"/>
      <c r="CJ21" s="690"/>
      <c r="CK21" s="690"/>
      <c r="CL21" s="690"/>
      <c r="CM21" s="690"/>
      <c r="CN21" s="690"/>
      <c r="CO21" s="690"/>
      <c r="CP21" s="690"/>
      <c r="CQ21" s="691"/>
      <c r="CR21" s="748"/>
      <c r="CS21" s="749"/>
      <c r="CT21" s="749"/>
      <c r="CU21" s="749"/>
      <c r="CV21" s="749"/>
      <c r="CW21" s="749"/>
      <c r="CX21" s="749"/>
      <c r="CY21" s="750"/>
      <c r="CZ21" s="751"/>
      <c r="DA21" s="751"/>
      <c r="DB21" s="751"/>
      <c r="DC21" s="751"/>
      <c r="DD21" s="752"/>
      <c r="DE21" s="749"/>
      <c r="DF21" s="749"/>
      <c r="DG21" s="749"/>
      <c r="DH21" s="749"/>
      <c r="DI21" s="749"/>
      <c r="DJ21" s="749"/>
      <c r="DK21" s="749"/>
      <c r="DL21" s="749"/>
      <c r="DM21" s="749"/>
      <c r="DN21" s="749"/>
      <c r="DO21" s="749"/>
      <c r="DP21" s="750"/>
      <c r="DQ21" s="752"/>
      <c r="DR21" s="749"/>
      <c r="DS21" s="749"/>
      <c r="DT21" s="749"/>
      <c r="DU21" s="749"/>
      <c r="DV21" s="749"/>
      <c r="DW21" s="749"/>
      <c r="DX21" s="749"/>
      <c r="DY21" s="749"/>
      <c r="DZ21" s="749"/>
      <c r="EA21" s="749"/>
      <c r="EB21" s="749"/>
      <c r="EC21" s="756"/>
    </row>
    <row r="22" spans="2:133" ht="11.25" customHeight="1" x14ac:dyDescent="0.15">
      <c r="B22" s="637" t="s">
        <v>277</v>
      </c>
      <c r="C22" s="638"/>
      <c r="D22" s="638"/>
      <c r="E22" s="638"/>
      <c r="F22" s="638"/>
      <c r="G22" s="638"/>
      <c r="H22" s="638"/>
      <c r="I22" s="638"/>
      <c r="J22" s="638"/>
      <c r="K22" s="638"/>
      <c r="L22" s="638"/>
      <c r="M22" s="638"/>
      <c r="N22" s="638"/>
      <c r="O22" s="638"/>
      <c r="P22" s="638"/>
      <c r="Q22" s="639"/>
      <c r="R22" s="640">
        <v>3803637</v>
      </c>
      <c r="S22" s="641"/>
      <c r="T22" s="641"/>
      <c r="U22" s="641"/>
      <c r="V22" s="641"/>
      <c r="W22" s="641"/>
      <c r="X22" s="641"/>
      <c r="Y22" s="642"/>
      <c r="Z22" s="677">
        <v>38.799999999999997</v>
      </c>
      <c r="AA22" s="677"/>
      <c r="AB22" s="677"/>
      <c r="AC22" s="677"/>
      <c r="AD22" s="678">
        <v>3364796</v>
      </c>
      <c r="AE22" s="678"/>
      <c r="AF22" s="678"/>
      <c r="AG22" s="678"/>
      <c r="AH22" s="678"/>
      <c r="AI22" s="678"/>
      <c r="AJ22" s="678"/>
      <c r="AK22" s="678"/>
      <c r="AL22" s="643">
        <v>63.6</v>
      </c>
      <c r="AM22" s="644"/>
      <c r="AN22" s="644"/>
      <c r="AO22" s="679"/>
      <c r="AP22" s="735" t="s">
        <v>278</v>
      </c>
      <c r="AQ22" s="742"/>
      <c r="AR22" s="742"/>
      <c r="AS22" s="742"/>
      <c r="AT22" s="742"/>
      <c r="AU22" s="742"/>
      <c r="AV22" s="742"/>
      <c r="AW22" s="742"/>
      <c r="AX22" s="742"/>
      <c r="AY22" s="742"/>
      <c r="AZ22" s="742"/>
      <c r="BA22" s="742"/>
      <c r="BB22" s="742"/>
      <c r="BC22" s="742"/>
      <c r="BD22" s="742"/>
      <c r="BE22" s="742"/>
      <c r="BF22" s="737"/>
      <c r="BG22" s="640" t="s">
        <v>127</v>
      </c>
      <c r="BH22" s="641"/>
      <c r="BI22" s="641"/>
      <c r="BJ22" s="641"/>
      <c r="BK22" s="641"/>
      <c r="BL22" s="641"/>
      <c r="BM22" s="641"/>
      <c r="BN22" s="642"/>
      <c r="BO22" s="677" t="s">
        <v>127</v>
      </c>
      <c r="BP22" s="677"/>
      <c r="BQ22" s="677"/>
      <c r="BR22" s="677"/>
      <c r="BS22" s="646" t="s">
        <v>127</v>
      </c>
      <c r="BT22" s="641"/>
      <c r="BU22" s="641"/>
      <c r="BV22" s="641"/>
      <c r="BW22" s="641"/>
      <c r="BX22" s="641"/>
      <c r="BY22" s="641"/>
      <c r="BZ22" s="641"/>
      <c r="CA22" s="641"/>
      <c r="CB22" s="684"/>
      <c r="CD22" s="744" t="s">
        <v>279</v>
      </c>
      <c r="CE22" s="745"/>
      <c r="CF22" s="745"/>
      <c r="CG22" s="745"/>
      <c r="CH22" s="745"/>
      <c r="CI22" s="745"/>
      <c r="CJ22" s="745"/>
      <c r="CK22" s="745"/>
      <c r="CL22" s="745"/>
      <c r="CM22" s="745"/>
      <c r="CN22" s="745"/>
      <c r="CO22" s="745"/>
      <c r="CP22" s="745"/>
      <c r="CQ22" s="745"/>
      <c r="CR22" s="745"/>
      <c r="CS22" s="745"/>
      <c r="CT22" s="745"/>
      <c r="CU22" s="745"/>
      <c r="CV22" s="745"/>
      <c r="CW22" s="745"/>
      <c r="CX22" s="745"/>
      <c r="CY22" s="745"/>
      <c r="CZ22" s="745"/>
      <c r="DA22" s="745"/>
      <c r="DB22" s="745"/>
      <c r="DC22" s="745"/>
      <c r="DD22" s="745"/>
      <c r="DE22" s="745"/>
      <c r="DF22" s="745"/>
      <c r="DG22" s="745"/>
      <c r="DH22" s="745"/>
      <c r="DI22" s="745"/>
      <c r="DJ22" s="745"/>
      <c r="DK22" s="745"/>
      <c r="DL22" s="745"/>
      <c r="DM22" s="745"/>
      <c r="DN22" s="745"/>
      <c r="DO22" s="745"/>
      <c r="DP22" s="745"/>
      <c r="DQ22" s="745"/>
      <c r="DR22" s="745"/>
      <c r="DS22" s="745"/>
      <c r="DT22" s="745"/>
      <c r="DU22" s="745"/>
      <c r="DV22" s="745"/>
      <c r="DW22" s="745"/>
      <c r="DX22" s="745"/>
      <c r="DY22" s="745"/>
      <c r="DZ22" s="745"/>
      <c r="EA22" s="745"/>
      <c r="EB22" s="745"/>
      <c r="EC22" s="746"/>
    </row>
    <row r="23" spans="2:133" ht="11.25" customHeight="1" x14ac:dyDescent="0.15">
      <c r="B23" s="637" t="s">
        <v>280</v>
      </c>
      <c r="C23" s="638"/>
      <c r="D23" s="638"/>
      <c r="E23" s="638"/>
      <c r="F23" s="638"/>
      <c r="G23" s="638"/>
      <c r="H23" s="638"/>
      <c r="I23" s="638"/>
      <c r="J23" s="638"/>
      <c r="K23" s="638"/>
      <c r="L23" s="638"/>
      <c r="M23" s="638"/>
      <c r="N23" s="638"/>
      <c r="O23" s="638"/>
      <c r="P23" s="638"/>
      <c r="Q23" s="639"/>
      <c r="R23" s="640">
        <v>3364796</v>
      </c>
      <c r="S23" s="641"/>
      <c r="T23" s="641"/>
      <c r="U23" s="641"/>
      <c r="V23" s="641"/>
      <c r="W23" s="641"/>
      <c r="X23" s="641"/>
      <c r="Y23" s="642"/>
      <c r="Z23" s="677">
        <v>34.4</v>
      </c>
      <c r="AA23" s="677"/>
      <c r="AB23" s="677"/>
      <c r="AC23" s="677"/>
      <c r="AD23" s="678">
        <v>3364796</v>
      </c>
      <c r="AE23" s="678"/>
      <c r="AF23" s="678"/>
      <c r="AG23" s="678"/>
      <c r="AH23" s="678"/>
      <c r="AI23" s="678"/>
      <c r="AJ23" s="678"/>
      <c r="AK23" s="678"/>
      <c r="AL23" s="643">
        <v>63.6</v>
      </c>
      <c r="AM23" s="644"/>
      <c r="AN23" s="644"/>
      <c r="AO23" s="679"/>
      <c r="AP23" s="735" t="s">
        <v>281</v>
      </c>
      <c r="AQ23" s="742"/>
      <c r="AR23" s="742"/>
      <c r="AS23" s="742"/>
      <c r="AT23" s="742"/>
      <c r="AU23" s="742"/>
      <c r="AV23" s="742"/>
      <c r="AW23" s="742"/>
      <c r="AX23" s="742"/>
      <c r="AY23" s="742"/>
      <c r="AZ23" s="742"/>
      <c r="BA23" s="742"/>
      <c r="BB23" s="742"/>
      <c r="BC23" s="742"/>
      <c r="BD23" s="742"/>
      <c r="BE23" s="742"/>
      <c r="BF23" s="737"/>
      <c r="BG23" s="640" t="s">
        <v>127</v>
      </c>
      <c r="BH23" s="641"/>
      <c r="BI23" s="641"/>
      <c r="BJ23" s="641"/>
      <c r="BK23" s="641"/>
      <c r="BL23" s="641"/>
      <c r="BM23" s="641"/>
      <c r="BN23" s="642"/>
      <c r="BO23" s="677" t="s">
        <v>127</v>
      </c>
      <c r="BP23" s="677"/>
      <c r="BQ23" s="677"/>
      <c r="BR23" s="677"/>
      <c r="BS23" s="646" t="s">
        <v>127</v>
      </c>
      <c r="BT23" s="641"/>
      <c r="BU23" s="641"/>
      <c r="BV23" s="641"/>
      <c r="BW23" s="641"/>
      <c r="BX23" s="641"/>
      <c r="BY23" s="641"/>
      <c r="BZ23" s="641"/>
      <c r="CA23" s="641"/>
      <c r="CB23" s="684"/>
      <c r="CD23" s="744" t="s">
        <v>220</v>
      </c>
      <c r="CE23" s="745"/>
      <c r="CF23" s="745"/>
      <c r="CG23" s="745"/>
      <c r="CH23" s="745"/>
      <c r="CI23" s="745"/>
      <c r="CJ23" s="745"/>
      <c r="CK23" s="745"/>
      <c r="CL23" s="745"/>
      <c r="CM23" s="745"/>
      <c r="CN23" s="745"/>
      <c r="CO23" s="745"/>
      <c r="CP23" s="745"/>
      <c r="CQ23" s="746"/>
      <c r="CR23" s="744" t="s">
        <v>282</v>
      </c>
      <c r="CS23" s="745"/>
      <c r="CT23" s="745"/>
      <c r="CU23" s="745"/>
      <c r="CV23" s="745"/>
      <c r="CW23" s="745"/>
      <c r="CX23" s="745"/>
      <c r="CY23" s="746"/>
      <c r="CZ23" s="744" t="s">
        <v>283</v>
      </c>
      <c r="DA23" s="745"/>
      <c r="DB23" s="745"/>
      <c r="DC23" s="746"/>
      <c r="DD23" s="744" t="s">
        <v>284</v>
      </c>
      <c r="DE23" s="745"/>
      <c r="DF23" s="745"/>
      <c r="DG23" s="745"/>
      <c r="DH23" s="745"/>
      <c r="DI23" s="745"/>
      <c r="DJ23" s="745"/>
      <c r="DK23" s="746"/>
      <c r="DL23" s="753" t="s">
        <v>285</v>
      </c>
      <c r="DM23" s="754"/>
      <c r="DN23" s="754"/>
      <c r="DO23" s="754"/>
      <c r="DP23" s="754"/>
      <c r="DQ23" s="754"/>
      <c r="DR23" s="754"/>
      <c r="DS23" s="754"/>
      <c r="DT23" s="754"/>
      <c r="DU23" s="754"/>
      <c r="DV23" s="755"/>
      <c r="DW23" s="744" t="s">
        <v>286</v>
      </c>
      <c r="DX23" s="745"/>
      <c r="DY23" s="745"/>
      <c r="DZ23" s="745"/>
      <c r="EA23" s="745"/>
      <c r="EB23" s="745"/>
      <c r="EC23" s="746"/>
    </row>
    <row r="24" spans="2:133" ht="11.25" customHeight="1" x14ac:dyDescent="0.15">
      <c r="B24" s="637" t="s">
        <v>287</v>
      </c>
      <c r="C24" s="638"/>
      <c r="D24" s="638"/>
      <c r="E24" s="638"/>
      <c r="F24" s="638"/>
      <c r="G24" s="638"/>
      <c r="H24" s="638"/>
      <c r="I24" s="638"/>
      <c r="J24" s="638"/>
      <c r="K24" s="638"/>
      <c r="L24" s="638"/>
      <c r="M24" s="638"/>
      <c r="N24" s="638"/>
      <c r="O24" s="638"/>
      <c r="P24" s="638"/>
      <c r="Q24" s="639"/>
      <c r="R24" s="640">
        <v>438841</v>
      </c>
      <c r="S24" s="641"/>
      <c r="T24" s="641"/>
      <c r="U24" s="641"/>
      <c r="V24" s="641"/>
      <c r="W24" s="641"/>
      <c r="X24" s="641"/>
      <c r="Y24" s="642"/>
      <c r="Z24" s="677">
        <v>4.5</v>
      </c>
      <c r="AA24" s="677"/>
      <c r="AB24" s="677"/>
      <c r="AC24" s="677"/>
      <c r="AD24" s="678" t="s">
        <v>127</v>
      </c>
      <c r="AE24" s="678"/>
      <c r="AF24" s="678"/>
      <c r="AG24" s="678"/>
      <c r="AH24" s="678"/>
      <c r="AI24" s="678"/>
      <c r="AJ24" s="678"/>
      <c r="AK24" s="678"/>
      <c r="AL24" s="643" t="s">
        <v>127</v>
      </c>
      <c r="AM24" s="644"/>
      <c r="AN24" s="644"/>
      <c r="AO24" s="679"/>
      <c r="AP24" s="735" t="s">
        <v>288</v>
      </c>
      <c r="AQ24" s="742"/>
      <c r="AR24" s="742"/>
      <c r="AS24" s="742"/>
      <c r="AT24" s="742"/>
      <c r="AU24" s="742"/>
      <c r="AV24" s="742"/>
      <c r="AW24" s="742"/>
      <c r="AX24" s="742"/>
      <c r="AY24" s="742"/>
      <c r="AZ24" s="742"/>
      <c r="BA24" s="742"/>
      <c r="BB24" s="742"/>
      <c r="BC24" s="742"/>
      <c r="BD24" s="742"/>
      <c r="BE24" s="742"/>
      <c r="BF24" s="737"/>
      <c r="BG24" s="640" t="s">
        <v>127</v>
      </c>
      <c r="BH24" s="641"/>
      <c r="BI24" s="641"/>
      <c r="BJ24" s="641"/>
      <c r="BK24" s="641"/>
      <c r="BL24" s="641"/>
      <c r="BM24" s="641"/>
      <c r="BN24" s="642"/>
      <c r="BO24" s="677" t="s">
        <v>127</v>
      </c>
      <c r="BP24" s="677"/>
      <c r="BQ24" s="677"/>
      <c r="BR24" s="677"/>
      <c r="BS24" s="646" t="s">
        <v>127</v>
      </c>
      <c r="BT24" s="641"/>
      <c r="BU24" s="641"/>
      <c r="BV24" s="641"/>
      <c r="BW24" s="641"/>
      <c r="BX24" s="641"/>
      <c r="BY24" s="641"/>
      <c r="BZ24" s="641"/>
      <c r="CA24" s="641"/>
      <c r="CB24" s="684"/>
      <c r="CD24" s="698" t="s">
        <v>289</v>
      </c>
      <c r="CE24" s="699"/>
      <c r="CF24" s="699"/>
      <c r="CG24" s="699"/>
      <c r="CH24" s="699"/>
      <c r="CI24" s="699"/>
      <c r="CJ24" s="699"/>
      <c r="CK24" s="699"/>
      <c r="CL24" s="699"/>
      <c r="CM24" s="699"/>
      <c r="CN24" s="699"/>
      <c r="CO24" s="699"/>
      <c r="CP24" s="699"/>
      <c r="CQ24" s="700"/>
      <c r="CR24" s="695">
        <v>3214219</v>
      </c>
      <c r="CS24" s="696"/>
      <c r="CT24" s="696"/>
      <c r="CU24" s="696"/>
      <c r="CV24" s="696"/>
      <c r="CW24" s="696"/>
      <c r="CX24" s="696"/>
      <c r="CY24" s="739"/>
      <c r="CZ24" s="740">
        <v>34.6</v>
      </c>
      <c r="DA24" s="713"/>
      <c r="DB24" s="713"/>
      <c r="DC24" s="743"/>
      <c r="DD24" s="738">
        <v>2460100</v>
      </c>
      <c r="DE24" s="696"/>
      <c r="DF24" s="696"/>
      <c r="DG24" s="696"/>
      <c r="DH24" s="696"/>
      <c r="DI24" s="696"/>
      <c r="DJ24" s="696"/>
      <c r="DK24" s="739"/>
      <c r="DL24" s="738">
        <v>2459016</v>
      </c>
      <c r="DM24" s="696"/>
      <c r="DN24" s="696"/>
      <c r="DO24" s="696"/>
      <c r="DP24" s="696"/>
      <c r="DQ24" s="696"/>
      <c r="DR24" s="696"/>
      <c r="DS24" s="696"/>
      <c r="DT24" s="696"/>
      <c r="DU24" s="696"/>
      <c r="DV24" s="739"/>
      <c r="DW24" s="740">
        <v>46.5</v>
      </c>
      <c r="DX24" s="713"/>
      <c r="DY24" s="713"/>
      <c r="DZ24" s="713"/>
      <c r="EA24" s="713"/>
      <c r="EB24" s="713"/>
      <c r="EC24" s="741"/>
    </row>
    <row r="25" spans="2:133" ht="11.25" customHeight="1" x14ac:dyDescent="0.15">
      <c r="B25" s="637" t="s">
        <v>290</v>
      </c>
      <c r="C25" s="638"/>
      <c r="D25" s="638"/>
      <c r="E25" s="638"/>
      <c r="F25" s="638"/>
      <c r="G25" s="638"/>
      <c r="H25" s="638"/>
      <c r="I25" s="638"/>
      <c r="J25" s="638"/>
      <c r="K25" s="638"/>
      <c r="L25" s="638"/>
      <c r="M25" s="638"/>
      <c r="N25" s="638"/>
      <c r="O25" s="638"/>
      <c r="P25" s="638"/>
      <c r="Q25" s="639"/>
      <c r="R25" s="640" t="s">
        <v>127</v>
      </c>
      <c r="S25" s="641"/>
      <c r="T25" s="641"/>
      <c r="U25" s="641"/>
      <c r="V25" s="641"/>
      <c r="W25" s="641"/>
      <c r="X25" s="641"/>
      <c r="Y25" s="642"/>
      <c r="Z25" s="677" t="s">
        <v>127</v>
      </c>
      <c r="AA25" s="677"/>
      <c r="AB25" s="677"/>
      <c r="AC25" s="677"/>
      <c r="AD25" s="678" t="s">
        <v>127</v>
      </c>
      <c r="AE25" s="678"/>
      <c r="AF25" s="678"/>
      <c r="AG25" s="678"/>
      <c r="AH25" s="678"/>
      <c r="AI25" s="678"/>
      <c r="AJ25" s="678"/>
      <c r="AK25" s="678"/>
      <c r="AL25" s="643" t="s">
        <v>127</v>
      </c>
      <c r="AM25" s="644"/>
      <c r="AN25" s="644"/>
      <c r="AO25" s="679"/>
      <c r="AP25" s="735" t="s">
        <v>291</v>
      </c>
      <c r="AQ25" s="742"/>
      <c r="AR25" s="742"/>
      <c r="AS25" s="742"/>
      <c r="AT25" s="742"/>
      <c r="AU25" s="742"/>
      <c r="AV25" s="742"/>
      <c r="AW25" s="742"/>
      <c r="AX25" s="742"/>
      <c r="AY25" s="742"/>
      <c r="AZ25" s="742"/>
      <c r="BA25" s="742"/>
      <c r="BB25" s="742"/>
      <c r="BC25" s="742"/>
      <c r="BD25" s="742"/>
      <c r="BE25" s="742"/>
      <c r="BF25" s="737"/>
      <c r="BG25" s="640" t="s">
        <v>127</v>
      </c>
      <c r="BH25" s="641"/>
      <c r="BI25" s="641"/>
      <c r="BJ25" s="641"/>
      <c r="BK25" s="641"/>
      <c r="BL25" s="641"/>
      <c r="BM25" s="641"/>
      <c r="BN25" s="642"/>
      <c r="BO25" s="677" t="s">
        <v>127</v>
      </c>
      <c r="BP25" s="677"/>
      <c r="BQ25" s="677"/>
      <c r="BR25" s="677"/>
      <c r="BS25" s="646" t="s">
        <v>127</v>
      </c>
      <c r="BT25" s="641"/>
      <c r="BU25" s="641"/>
      <c r="BV25" s="641"/>
      <c r="BW25" s="641"/>
      <c r="BX25" s="641"/>
      <c r="BY25" s="641"/>
      <c r="BZ25" s="641"/>
      <c r="CA25" s="641"/>
      <c r="CB25" s="684"/>
      <c r="CD25" s="673" t="s">
        <v>292</v>
      </c>
      <c r="CE25" s="674"/>
      <c r="CF25" s="674"/>
      <c r="CG25" s="674"/>
      <c r="CH25" s="674"/>
      <c r="CI25" s="674"/>
      <c r="CJ25" s="674"/>
      <c r="CK25" s="674"/>
      <c r="CL25" s="674"/>
      <c r="CM25" s="674"/>
      <c r="CN25" s="674"/>
      <c r="CO25" s="674"/>
      <c r="CP25" s="674"/>
      <c r="CQ25" s="675"/>
      <c r="CR25" s="640">
        <v>1422374</v>
      </c>
      <c r="CS25" s="659"/>
      <c r="CT25" s="659"/>
      <c r="CU25" s="659"/>
      <c r="CV25" s="659"/>
      <c r="CW25" s="659"/>
      <c r="CX25" s="659"/>
      <c r="CY25" s="660"/>
      <c r="CZ25" s="643">
        <v>15.3</v>
      </c>
      <c r="DA25" s="661"/>
      <c r="DB25" s="661"/>
      <c r="DC25" s="662"/>
      <c r="DD25" s="646">
        <v>1208631</v>
      </c>
      <c r="DE25" s="659"/>
      <c r="DF25" s="659"/>
      <c r="DG25" s="659"/>
      <c r="DH25" s="659"/>
      <c r="DI25" s="659"/>
      <c r="DJ25" s="659"/>
      <c r="DK25" s="660"/>
      <c r="DL25" s="646">
        <v>1208350</v>
      </c>
      <c r="DM25" s="659"/>
      <c r="DN25" s="659"/>
      <c r="DO25" s="659"/>
      <c r="DP25" s="659"/>
      <c r="DQ25" s="659"/>
      <c r="DR25" s="659"/>
      <c r="DS25" s="659"/>
      <c r="DT25" s="659"/>
      <c r="DU25" s="659"/>
      <c r="DV25" s="660"/>
      <c r="DW25" s="643">
        <v>22.8</v>
      </c>
      <c r="DX25" s="661"/>
      <c r="DY25" s="661"/>
      <c r="DZ25" s="661"/>
      <c r="EA25" s="661"/>
      <c r="EB25" s="661"/>
      <c r="EC25" s="676"/>
    </row>
    <row r="26" spans="2:133" ht="11.25" customHeight="1" x14ac:dyDescent="0.15">
      <c r="B26" s="637" t="s">
        <v>293</v>
      </c>
      <c r="C26" s="638"/>
      <c r="D26" s="638"/>
      <c r="E26" s="638"/>
      <c r="F26" s="638"/>
      <c r="G26" s="638"/>
      <c r="H26" s="638"/>
      <c r="I26" s="638"/>
      <c r="J26" s="638"/>
      <c r="K26" s="638"/>
      <c r="L26" s="638"/>
      <c r="M26" s="638"/>
      <c r="N26" s="638"/>
      <c r="O26" s="638"/>
      <c r="P26" s="638"/>
      <c r="Q26" s="639"/>
      <c r="R26" s="640">
        <v>5713409</v>
      </c>
      <c r="S26" s="641"/>
      <c r="T26" s="641"/>
      <c r="U26" s="641"/>
      <c r="V26" s="641"/>
      <c r="W26" s="641"/>
      <c r="X26" s="641"/>
      <c r="Y26" s="642"/>
      <c r="Z26" s="677">
        <v>58.4</v>
      </c>
      <c r="AA26" s="677"/>
      <c r="AB26" s="677"/>
      <c r="AC26" s="677"/>
      <c r="AD26" s="678">
        <v>5274568</v>
      </c>
      <c r="AE26" s="678"/>
      <c r="AF26" s="678"/>
      <c r="AG26" s="678"/>
      <c r="AH26" s="678"/>
      <c r="AI26" s="678"/>
      <c r="AJ26" s="678"/>
      <c r="AK26" s="678"/>
      <c r="AL26" s="643">
        <v>99.7</v>
      </c>
      <c r="AM26" s="644"/>
      <c r="AN26" s="644"/>
      <c r="AO26" s="679"/>
      <c r="AP26" s="735" t="s">
        <v>294</v>
      </c>
      <c r="AQ26" s="736"/>
      <c r="AR26" s="736"/>
      <c r="AS26" s="736"/>
      <c r="AT26" s="736"/>
      <c r="AU26" s="736"/>
      <c r="AV26" s="736"/>
      <c r="AW26" s="736"/>
      <c r="AX26" s="736"/>
      <c r="AY26" s="736"/>
      <c r="AZ26" s="736"/>
      <c r="BA26" s="736"/>
      <c r="BB26" s="736"/>
      <c r="BC26" s="736"/>
      <c r="BD26" s="736"/>
      <c r="BE26" s="736"/>
      <c r="BF26" s="737"/>
      <c r="BG26" s="640" t="s">
        <v>251</v>
      </c>
      <c r="BH26" s="641"/>
      <c r="BI26" s="641"/>
      <c r="BJ26" s="641"/>
      <c r="BK26" s="641"/>
      <c r="BL26" s="641"/>
      <c r="BM26" s="641"/>
      <c r="BN26" s="642"/>
      <c r="BO26" s="677" t="s">
        <v>127</v>
      </c>
      <c r="BP26" s="677"/>
      <c r="BQ26" s="677"/>
      <c r="BR26" s="677"/>
      <c r="BS26" s="646" t="s">
        <v>127</v>
      </c>
      <c r="BT26" s="641"/>
      <c r="BU26" s="641"/>
      <c r="BV26" s="641"/>
      <c r="BW26" s="641"/>
      <c r="BX26" s="641"/>
      <c r="BY26" s="641"/>
      <c r="BZ26" s="641"/>
      <c r="CA26" s="641"/>
      <c r="CB26" s="684"/>
      <c r="CD26" s="673" t="s">
        <v>295</v>
      </c>
      <c r="CE26" s="674"/>
      <c r="CF26" s="674"/>
      <c r="CG26" s="674"/>
      <c r="CH26" s="674"/>
      <c r="CI26" s="674"/>
      <c r="CJ26" s="674"/>
      <c r="CK26" s="674"/>
      <c r="CL26" s="674"/>
      <c r="CM26" s="674"/>
      <c r="CN26" s="674"/>
      <c r="CO26" s="674"/>
      <c r="CP26" s="674"/>
      <c r="CQ26" s="675"/>
      <c r="CR26" s="640">
        <v>954669</v>
      </c>
      <c r="CS26" s="641"/>
      <c r="CT26" s="641"/>
      <c r="CU26" s="641"/>
      <c r="CV26" s="641"/>
      <c r="CW26" s="641"/>
      <c r="CX26" s="641"/>
      <c r="CY26" s="642"/>
      <c r="CZ26" s="643">
        <v>10.3</v>
      </c>
      <c r="DA26" s="661"/>
      <c r="DB26" s="661"/>
      <c r="DC26" s="662"/>
      <c r="DD26" s="646">
        <v>773576</v>
      </c>
      <c r="DE26" s="641"/>
      <c r="DF26" s="641"/>
      <c r="DG26" s="641"/>
      <c r="DH26" s="641"/>
      <c r="DI26" s="641"/>
      <c r="DJ26" s="641"/>
      <c r="DK26" s="642"/>
      <c r="DL26" s="646" t="s">
        <v>127</v>
      </c>
      <c r="DM26" s="641"/>
      <c r="DN26" s="641"/>
      <c r="DO26" s="641"/>
      <c r="DP26" s="641"/>
      <c r="DQ26" s="641"/>
      <c r="DR26" s="641"/>
      <c r="DS26" s="641"/>
      <c r="DT26" s="641"/>
      <c r="DU26" s="641"/>
      <c r="DV26" s="642"/>
      <c r="DW26" s="643" t="s">
        <v>127</v>
      </c>
      <c r="DX26" s="661"/>
      <c r="DY26" s="661"/>
      <c r="DZ26" s="661"/>
      <c r="EA26" s="661"/>
      <c r="EB26" s="661"/>
      <c r="EC26" s="676"/>
    </row>
    <row r="27" spans="2:133" ht="11.25" customHeight="1" x14ac:dyDescent="0.15">
      <c r="B27" s="637" t="s">
        <v>296</v>
      </c>
      <c r="C27" s="638"/>
      <c r="D27" s="638"/>
      <c r="E27" s="638"/>
      <c r="F27" s="638"/>
      <c r="G27" s="638"/>
      <c r="H27" s="638"/>
      <c r="I27" s="638"/>
      <c r="J27" s="638"/>
      <c r="K27" s="638"/>
      <c r="L27" s="638"/>
      <c r="M27" s="638"/>
      <c r="N27" s="638"/>
      <c r="O27" s="638"/>
      <c r="P27" s="638"/>
      <c r="Q27" s="639"/>
      <c r="R27" s="640">
        <v>1414</v>
      </c>
      <c r="S27" s="641"/>
      <c r="T27" s="641"/>
      <c r="U27" s="641"/>
      <c r="V27" s="641"/>
      <c r="W27" s="641"/>
      <c r="X27" s="641"/>
      <c r="Y27" s="642"/>
      <c r="Z27" s="677">
        <v>0</v>
      </c>
      <c r="AA27" s="677"/>
      <c r="AB27" s="677"/>
      <c r="AC27" s="677"/>
      <c r="AD27" s="678">
        <v>1414</v>
      </c>
      <c r="AE27" s="678"/>
      <c r="AF27" s="678"/>
      <c r="AG27" s="678"/>
      <c r="AH27" s="678"/>
      <c r="AI27" s="678"/>
      <c r="AJ27" s="678"/>
      <c r="AK27" s="678"/>
      <c r="AL27" s="643">
        <v>0</v>
      </c>
      <c r="AM27" s="644"/>
      <c r="AN27" s="644"/>
      <c r="AO27" s="679"/>
      <c r="AP27" s="637" t="s">
        <v>297</v>
      </c>
      <c r="AQ27" s="638"/>
      <c r="AR27" s="638"/>
      <c r="AS27" s="638"/>
      <c r="AT27" s="638"/>
      <c r="AU27" s="638"/>
      <c r="AV27" s="638"/>
      <c r="AW27" s="638"/>
      <c r="AX27" s="638"/>
      <c r="AY27" s="638"/>
      <c r="AZ27" s="638"/>
      <c r="BA27" s="638"/>
      <c r="BB27" s="638"/>
      <c r="BC27" s="638"/>
      <c r="BD27" s="638"/>
      <c r="BE27" s="638"/>
      <c r="BF27" s="639"/>
      <c r="BG27" s="640">
        <v>1516146</v>
      </c>
      <c r="BH27" s="641"/>
      <c r="BI27" s="641"/>
      <c r="BJ27" s="641"/>
      <c r="BK27" s="641"/>
      <c r="BL27" s="641"/>
      <c r="BM27" s="641"/>
      <c r="BN27" s="642"/>
      <c r="BO27" s="677">
        <v>100</v>
      </c>
      <c r="BP27" s="677"/>
      <c r="BQ27" s="677"/>
      <c r="BR27" s="677"/>
      <c r="BS27" s="646" t="s">
        <v>127</v>
      </c>
      <c r="BT27" s="641"/>
      <c r="BU27" s="641"/>
      <c r="BV27" s="641"/>
      <c r="BW27" s="641"/>
      <c r="BX27" s="641"/>
      <c r="BY27" s="641"/>
      <c r="BZ27" s="641"/>
      <c r="CA27" s="641"/>
      <c r="CB27" s="684"/>
      <c r="CD27" s="673" t="s">
        <v>298</v>
      </c>
      <c r="CE27" s="674"/>
      <c r="CF27" s="674"/>
      <c r="CG27" s="674"/>
      <c r="CH27" s="674"/>
      <c r="CI27" s="674"/>
      <c r="CJ27" s="674"/>
      <c r="CK27" s="674"/>
      <c r="CL27" s="674"/>
      <c r="CM27" s="674"/>
      <c r="CN27" s="674"/>
      <c r="CO27" s="674"/>
      <c r="CP27" s="674"/>
      <c r="CQ27" s="675"/>
      <c r="CR27" s="640">
        <v>875046</v>
      </c>
      <c r="CS27" s="659"/>
      <c r="CT27" s="659"/>
      <c r="CU27" s="659"/>
      <c r="CV27" s="659"/>
      <c r="CW27" s="659"/>
      <c r="CX27" s="659"/>
      <c r="CY27" s="660"/>
      <c r="CZ27" s="643">
        <v>9.4</v>
      </c>
      <c r="DA27" s="661"/>
      <c r="DB27" s="661"/>
      <c r="DC27" s="662"/>
      <c r="DD27" s="646">
        <v>335949</v>
      </c>
      <c r="DE27" s="659"/>
      <c r="DF27" s="659"/>
      <c r="DG27" s="659"/>
      <c r="DH27" s="659"/>
      <c r="DI27" s="659"/>
      <c r="DJ27" s="659"/>
      <c r="DK27" s="660"/>
      <c r="DL27" s="646">
        <v>335146</v>
      </c>
      <c r="DM27" s="659"/>
      <c r="DN27" s="659"/>
      <c r="DO27" s="659"/>
      <c r="DP27" s="659"/>
      <c r="DQ27" s="659"/>
      <c r="DR27" s="659"/>
      <c r="DS27" s="659"/>
      <c r="DT27" s="659"/>
      <c r="DU27" s="659"/>
      <c r="DV27" s="660"/>
      <c r="DW27" s="643">
        <v>6.3</v>
      </c>
      <c r="DX27" s="661"/>
      <c r="DY27" s="661"/>
      <c r="DZ27" s="661"/>
      <c r="EA27" s="661"/>
      <c r="EB27" s="661"/>
      <c r="EC27" s="676"/>
    </row>
    <row r="28" spans="2:133" ht="11.25" customHeight="1" x14ac:dyDescent="0.15">
      <c r="B28" s="637" t="s">
        <v>299</v>
      </c>
      <c r="C28" s="638"/>
      <c r="D28" s="638"/>
      <c r="E28" s="638"/>
      <c r="F28" s="638"/>
      <c r="G28" s="638"/>
      <c r="H28" s="638"/>
      <c r="I28" s="638"/>
      <c r="J28" s="638"/>
      <c r="K28" s="638"/>
      <c r="L28" s="638"/>
      <c r="M28" s="638"/>
      <c r="N28" s="638"/>
      <c r="O28" s="638"/>
      <c r="P28" s="638"/>
      <c r="Q28" s="639"/>
      <c r="R28" s="640">
        <v>211290</v>
      </c>
      <c r="S28" s="641"/>
      <c r="T28" s="641"/>
      <c r="U28" s="641"/>
      <c r="V28" s="641"/>
      <c r="W28" s="641"/>
      <c r="X28" s="641"/>
      <c r="Y28" s="642"/>
      <c r="Z28" s="677">
        <v>2.2000000000000002</v>
      </c>
      <c r="AA28" s="677"/>
      <c r="AB28" s="677"/>
      <c r="AC28" s="677"/>
      <c r="AD28" s="678" t="s">
        <v>127</v>
      </c>
      <c r="AE28" s="678"/>
      <c r="AF28" s="678"/>
      <c r="AG28" s="678"/>
      <c r="AH28" s="678"/>
      <c r="AI28" s="678"/>
      <c r="AJ28" s="678"/>
      <c r="AK28" s="678"/>
      <c r="AL28" s="643" t="s">
        <v>127</v>
      </c>
      <c r="AM28" s="644"/>
      <c r="AN28" s="644"/>
      <c r="AO28" s="679"/>
      <c r="AP28" s="637"/>
      <c r="AQ28" s="638"/>
      <c r="AR28" s="638"/>
      <c r="AS28" s="638"/>
      <c r="AT28" s="638"/>
      <c r="AU28" s="638"/>
      <c r="AV28" s="638"/>
      <c r="AW28" s="638"/>
      <c r="AX28" s="638"/>
      <c r="AY28" s="638"/>
      <c r="AZ28" s="638"/>
      <c r="BA28" s="638"/>
      <c r="BB28" s="638"/>
      <c r="BC28" s="638"/>
      <c r="BD28" s="638"/>
      <c r="BE28" s="638"/>
      <c r="BF28" s="639"/>
      <c r="BG28" s="640"/>
      <c r="BH28" s="641"/>
      <c r="BI28" s="641"/>
      <c r="BJ28" s="641"/>
      <c r="BK28" s="641"/>
      <c r="BL28" s="641"/>
      <c r="BM28" s="641"/>
      <c r="BN28" s="642"/>
      <c r="BO28" s="677"/>
      <c r="BP28" s="677"/>
      <c r="BQ28" s="677"/>
      <c r="BR28" s="677"/>
      <c r="BS28" s="646"/>
      <c r="BT28" s="641"/>
      <c r="BU28" s="641"/>
      <c r="BV28" s="641"/>
      <c r="BW28" s="641"/>
      <c r="BX28" s="641"/>
      <c r="BY28" s="641"/>
      <c r="BZ28" s="641"/>
      <c r="CA28" s="641"/>
      <c r="CB28" s="684"/>
      <c r="CD28" s="673" t="s">
        <v>300</v>
      </c>
      <c r="CE28" s="674"/>
      <c r="CF28" s="674"/>
      <c r="CG28" s="674"/>
      <c r="CH28" s="674"/>
      <c r="CI28" s="674"/>
      <c r="CJ28" s="674"/>
      <c r="CK28" s="674"/>
      <c r="CL28" s="674"/>
      <c r="CM28" s="674"/>
      <c r="CN28" s="674"/>
      <c r="CO28" s="674"/>
      <c r="CP28" s="674"/>
      <c r="CQ28" s="675"/>
      <c r="CR28" s="640">
        <v>916799</v>
      </c>
      <c r="CS28" s="641"/>
      <c r="CT28" s="641"/>
      <c r="CU28" s="641"/>
      <c r="CV28" s="641"/>
      <c r="CW28" s="641"/>
      <c r="CX28" s="641"/>
      <c r="CY28" s="642"/>
      <c r="CZ28" s="643">
        <v>9.9</v>
      </c>
      <c r="DA28" s="661"/>
      <c r="DB28" s="661"/>
      <c r="DC28" s="662"/>
      <c r="DD28" s="646">
        <v>915520</v>
      </c>
      <c r="DE28" s="641"/>
      <c r="DF28" s="641"/>
      <c r="DG28" s="641"/>
      <c r="DH28" s="641"/>
      <c r="DI28" s="641"/>
      <c r="DJ28" s="641"/>
      <c r="DK28" s="642"/>
      <c r="DL28" s="646">
        <v>915520</v>
      </c>
      <c r="DM28" s="641"/>
      <c r="DN28" s="641"/>
      <c r="DO28" s="641"/>
      <c r="DP28" s="641"/>
      <c r="DQ28" s="641"/>
      <c r="DR28" s="641"/>
      <c r="DS28" s="641"/>
      <c r="DT28" s="641"/>
      <c r="DU28" s="641"/>
      <c r="DV28" s="642"/>
      <c r="DW28" s="643">
        <v>17.3</v>
      </c>
      <c r="DX28" s="661"/>
      <c r="DY28" s="661"/>
      <c r="DZ28" s="661"/>
      <c r="EA28" s="661"/>
      <c r="EB28" s="661"/>
      <c r="EC28" s="676"/>
    </row>
    <row r="29" spans="2:133" ht="11.25" customHeight="1" x14ac:dyDescent="0.15">
      <c r="B29" s="637" t="s">
        <v>301</v>
      </c>
      <c r="C29" s="638"/>
      <c r="D29" s="638"/>
      <c r="E29" s="638"/>
      <c r="F29" s="638"/>
      <c r="G29" s="638"/>
      <c r="H29" s="638"/>
      <c r="I29" s="638"/>
      <c r="J29" s="638"/>
      <c r="K29" s="638"/>
      <c r="L29" s="638"/>
      <c r="M29" s="638"/>
      <c r="N29" s="638"/>
      <c r="O29" s="638"/>
      <c r="P29" s="638"/>
      <c r="Q29" s="639"/>
      <c r="R29" s="640">
        <v>102907</v>
      </c>
      <c r="S29" s="641"/>
      <c r="T29" s="641"/>
      <c r="U29" s="641"/>
      <c r="V29" s="641"/>
      <c r="W29" s="641"/>
      <c r="X29" s="641"/>
      <c r="Y29" s="642"/>
      <c r="Z29" s="677">
        <v>1.1000000000000001</v>
      </c>
      <c r="AA29" s="677"/>
      <c r="AB29" s="677"/>
      <c r="AC29" s="677"/>
      <c r="AD29" s="678">
        <v>1259</v>
      </c>
      <c r="AE29" s="678"/>
      <c r="AF29" s="678"/>
      <c r="AG29" s="678"/>
      <c r="AH29" s="678"/>
      <c r="AI29" s="678"/>
      <c r="AJ29" s="678"/>
      <c r="AK29" s="678"/>
      <c r="AL29" s="643">
        <v>0</v>
      </c>
      <c r="AM29" s="644"/>
      <c r="AN29" s="644"/>
      <c r="AO29" s="679"/>
      <c r="AP29" s="621"/>
      <c r="AQ29" s="622"/>
      <c r="AR29" s="622"/>
      <c r="AS29" s="622"/>
      <c r="AT29" s="622"/>
      <c r="AU29" s="622"/>
      <c r="AV29" s="622"/>
      <c r="AW29" s="622"/>
      <c r="AX29" s="622"/>
      <c r="AY29" s="622"/>
      <c r="AZ29" s="622"/>
      <c r="BA29" s="622"/>
      <c r="BB29" s="622"/>
      <c r="BC29" s="622"/>
      <c r="BD29" s="622"/>
      <c r="BE29" s="622"/>
      <c r="BF29" s="623"/>
      <c r="BG29" s="640"/>
      <c r="BH29" s="641"/>
      <c r="BI29" s="641"/>
      <c r="BJ29" s="641"/>
      <c r="BK29" s="641"/>
      <c r="BL29" s="641"/>
      <c r="BM29" s="641"/>
      <c r="BN29" s="642"/>
      <c r="BO29" s="677"/>
      <c r="BP29" s="677"/>
      <c r="BQ29" s="677"/>
      <c r="BR29" s="677"/>
      <c r="BS29" s="678"/>
      <c r="BT29" s="678"/>
      <c r="BU29" s="678"/>
      <c r="BV29" s="678"/>
      <c r="BW29" s="678"/>
      <c r="BX29" s="678"/>
      <c r="BY29" s="678"/>
      <c r="BZ29" s="678"/>
      <c r="CA29" s="678"/>
      <c r="CB29" s="728"/>
      <c r="CD29" s="729" t="s">
        <v>302</v>
      </c>
      <c r="CE29" s="730"/>
      <c r="CF29" s="673" t="s">
        <v>69</v>
      </c>
      <c r="CG29" s="674"/>
      <c r="CH29" s="674"/>
      <c r="CI29" s="674"/>
      <c r="CJ29" s="674"/>
      <c r="CK29" s="674"/>
      <c r="CL29" s="674"/>
      <c r="CM29" s="674"/>
      <c r="CN29" s="674"/>
      <c r="CO29" s="674"/>
      <c r="CP29" s="674"/>
      <c r="CQ29" s="675"/>
      <c r="CR29" s="640">
        <v>916799</v>
      </c>
      <c r="CS29" s="659"/>
      <c r="CT29" s="659"/>
      <c r="CU29" s="659"/>
      <c r="CV29" s="659"/>
      <c r="CW29" s="659"/>
      <c r="CX29" s="659"/>
      <c r="CY29" s="660"/>
      <c r="CZ29" s="643">
        <v>9.9</v>
      </c>
      <c r="DA29" s="661"/>
      <c r="DB29" s="661"/>
      <c r="DC29" s="662"/>
      <c r="DD29" s="646">
        <v>915520</v>
      </c>
      <c r="DE29" s="659"/>
      <c r="DF29" s="659"/>
      <c r="DG29" s="659"/>
      <c r="DH29" s="659"/>
      <c r="DI29" s="659"/>
      <c r="DJ29" s="659"/>
      <c r="DK29" s="660"/>
      <c r="DL29" s="646">
        <v>915520</v>
      </c>
      <c r="DM29" s="659"/>
      <c r="DN29" s="659"/>
      <c r="DO29" s="659"/>
      <c r="DP29" s="659"/>
      <c r="DQ29" s="659"/>
      <c r="DR29" s="659"/>
      <c r="DS29" s="659"/>
      <c r="DT29" s="659"/>
      <c r="DU29" s="659"/>
      <c r="DV29" s="660"/>
      <c r="DW29" s="643">
        <v>17.3</v>
      </c>
      <c r="DX29" s="661"/>
      <c r="DY29" s="661"/>
      <c r="DZ29" s="661"/>
      <c r="EA29" s="661"/>
      <c r="EB29" s="661"/>
      <c r="EC29" s="676"/>
    </row>
    <row r="30" spans="2:133" ht="11.25" customHeight="1" x14ac:dyDescent="0.15">
      <c r="B30" s="637" t="s">
        <v>303</v>
      </c>
      <c r="C30" s="638"/>
      <c r="D30" s="638"/>
      <c r="E30" s="638"/>
      <c r="F30" s="638"/>
      <c r="G30" s="638"/>
      <c r="H30" s="638"/>
      <c r="I30" s="638"/>
      <c r="J30" s="638"/>
      <c r="K30" s="638"/>
      <c r="L30" s="638"/>
      <c r="M30" s="638"/>
      <c r="N30" s="638"/>
      <c r="O30" s="638"/>
      <c r="P30" s="638"/>
      <c r="Q30" s="639"/>
      <c r="R30" s="640">
        <v>100859</v>
      </c>
      <c r="S30" s="641"/>
      <c r="T30" s="641"/>
      <c r="U30" s="641"/>
      <c r="V30" s="641"/>
      <c r="W30" s="641"/>
      <c r="X30" s="641"/>
      <c r="Y30" s="642"/>
      <c r="Z30" s="677">
        <v>1</v>
      </c>
      <c r="AA30" s="677"/>
      <c r="AB30" s="677"/>
      <c r="AC30" s="677"/>
      <c r="AD30" s="678" t="s">
        <v>127</v>
      </c>
      <c r="AE30" s="678"/>
      <c r="AF30" s="678"/>
      <c r="AG30" s="678"/>
      <c r="AH30" s="678"/>
      <c r="AI30" s="678"/>
      <c r="AJ30" s="678"/>
      <c r="AK30" s="678"/>
      <c r="AL30" s="643" t="s">
        <v>127</v>
      </c>
      <c r="AM30" s="644"/>
      <c r="AN30" s="644"/>
      <c r="AO30" s="679"/>
      <c r="AP30" s="701" t="s">
        <v>220</v>
      </c>
      <c r="AQ30" s="702"/>
      <c r="AR30" s="702"/>
      <c r="AS30" s="702"/>
      <c r="AT30" s="702"/>
      <c r="AU30" s="702"/>
      <c r="AV30" s="702"/>
      <c r="AW30" s="702"/>
      <c r="AX30" s="702"/>
      <c r="AY30" s="702"/>
      <c r="AZ30" s="702"/>
      <c r="BA30" s="702"/>
      <c r="BB30" s="702"/>
      <c r="BC30" s="702"/>
      <c r="BD30" s="702"/>
      <c r="BE30" s="702"/>
      <c r="BF30" s="703"/>
      <c r="BG30" s="701" t="s">
        <v>304</v>
      </c>
      <c r="BH30" s="726"/>
      <c r="BI30" s="726"/>
      <c r="BJ30" s="726"/>
      <c r="BK30" s="726"/>
      <c r="BL30" s="726"/>
      <c r="BM30" s="726"/>
      <c r="BN30" s="726"/>
      <c r="BO30" s="726"/>
      <c r="BP30" s="726"/>
      <c r="BQ30" s="727"/>
      <c r="BR30" s="701" t="s">
        <v>305</v>
      </c>
      <c r="BS30" s="726"/>
      <c r="BT30" s="726"/>
      <c r="BU30" s="726"/>
      <c r="BV30" s="726"/>
      <c r="BW30" s="726"/>
      <c r="BX30" s="726"/>
      <c r="BY30" s="726"/>
      <c r="BZ30" s="726"/>
      <c r="CA30" s="726"/>
      <c r="CB30" s="727"/>
      <c r="CD30" s="731"/>
      <c r="CE30" s="732"/>
      <c r="CF30" s="673" t="s">
        <v>306</v>
      </c>
      <c r="CG30" s="674"/>
      <c r="CH30" s="674"/>
      <c r="CI30" s="674"/>
      <c r="CJ30" s="674"/>
      <c r="CK30" s="674"/>
      <c r="CL30" s="674"/>
      <c r="CM30" s="674"/>
      <c r="CN30" s="674"/>
      <c r="CO30" s="674"/>
      <c r="CP30" s="674"/>
      <c r="CQ30" s="675"/>
      <c r="CR30" s="640">
        <v>877780</v>
      </c>
      <c r="CS30" s="641"/>
      <c r="CT30" s="641"/>
      <c r="CU30" s="641"/>
      <c r="CV30" s="641"/>
      <c r="CW30" s="641"/>
      <c r="CX30" s="641"/>
      <c r="CY30" s="642"/>
      <c r="CZ30" s="643">
        <v>9.5</v>
      </c>
      <c r="DA30" s="661"/>
      <c r="DB30" s="661"/>
      <c r="DC30" s="662"/>
      <c r="DD30" s="646">
        <v>876575</v>
      </c>
      <c r="DE30" s="641"/>
      <c r="DF30" s="641"/>
      <c r="DG30" s="641"/>
      <c r="DH30" s="641"/>
      <c r="DI30" s="641"/>
      <c r="DJ30" s="641"/>
      <c r="DK30" s="642"/>
      <c r="DL30" s="646">
        <v>876575</v>
      </c>
      <c r="DM30" s="641"/>
      <c r="DN30" s="641"/>
      <c r="DO30" s="641"/>
      <c r="DP30" s="641"/>
      <c r="DQ30" s="641"/>
      <c r="DR30" s="641"/>
      <c r="DS30" s="641"/>
      <c r="DT30" s="641"/>
      <c r="DU30" s="641"/>
      <c r="DV30" s="642"/>
      <c r="DW30" s="643">
        <v>16.600000000000001</v>
      </c>
      <c r="DX30" s="661"/>
      <c r="DY30" s="661"/>
      <c r="DZ30" s="661"/>
      <c r="EA30" s="661"/>
      <c r="EB30" s="661"/>
      <c r="EC30" s="676"/>
    </row>
    <row r="31" spans="2:133" ht="11.25" customHeight="1" x14ac:dyDescent="0.15">
      <c r="B31" s="637" t="s">
        <v>307</v>
      </c>
      <c r="C31" s="638"/>
      <c r="D31" s="638"/>
      <c r="E31" s="638"/>
      <c r="F31" s="638"/>
      <c r="G31" s="638"/>
      <c r="H31" s="638"/>
      <c r="I31" s="638"/>
      <c r="J31" s="638"/>
      <c r="K31" s="638"/>
      <c r="L31" s="638"/>
      <c r="M31" s="638"/>
      <c r="N31" s="638"/>
      <c r="O31" s="638"/>
      <c r="P31" s="638"/>
      <c r="Q31" s="639"/>
      <c r="R31" s="640">
        <v>1192829</v>
      </c>
      <c r="S31" s="641"/>
      <c r="T31" s="641"/>
      <c r="U31" s="641"/>
      <c r="V31" s="641"/>
      <c r="W31" s="641"/>
      <c r="X31" s="641"/>
      <c r="Y31" s="642"/>
      <c r="Z31" s="677">
        <v>12.2</v>
      </c>
      <c r="AA31" s="677"/>
      <c r="AB31" s="677"/>
      <c r="AC31" s="677"/>
      <c r="AD31" s="678" t="s">
        <v>127</v>
      </c>
      <c r="AE31" s="678"/>
      <c r="AF31" s="678"/>
      <c r="AG31" s="678"/>
      <c r="AH31" s="678"/>
      <c r="AI31" s="678"/>
      <c r="AJ31" s="678"/>
      <c r="AK31" s="678"/>
      <c r="AL31" s="643" t="s">
        <v>127</v>
      </c>
      <c r="AM31" s="644"/>
      <c r="AN31" s="644"/>
      <c r="AO31" s="679"/>
      <c r="AP31" s="715" t="s">
        <v>308</v>
      </c>
      <c r="AQ31" s="716"/>
      <c r="AR31" s="716"/>
      <c r="AS31" s="716"/>
      <c r="AT31" s="721" t="s">
        <v>309</v>
      </c>
      <c r="AU31" s="231"/>
      <c r="AV31" s="231"/>
      <c r="AW31" s="231"/>
      <c r="AX31" s="708" t="s">
        <v>185</v>
      </c>
      <c r="AY31" s="709"/>
      <c r="AZ31" s="709"/>
      <c r="BA31" s="709"/>
      <c r="BB31" s="709"/>
      <c r="BC31" s="709"/>
      <c r="BD31" s="709"/>
      <c r="BE31" s="709"/>
      <c r="BF31" s="710"/>
      <c r="BG31" s="711">
        <v>98.6</v>
      </c>
      <c r="BH31" s="712"/>
      <c r="BI31" s="712"/>
      <c r="BJ31" s="712"/>
      <c r="BK31" s="712"/>
      <c r="BL31" s="712"/>
      <c r="BM31" s="713">
        <v>93.2</v>
      </c>
      <c r="BN31" s="712"/>
      <c r="BO31" s="712"/>
      <c r="BP31" s="712"/>
      <c r="BQ31" s="714"/>
      <c r="BR31" s="711">
        <v>98</v>
      </c>
      <c r="BS31" s="712"/>
      <c r="BT31" s="712"/>
      <c r="BU31" s="712"/>
      <c r="BV31" s="712"/>
      <c r="BW31" s="712"/>
      <c r="BX31" s="713">
        <v>90.9</v>
      </c>
      <c r="BY31" s="712"/>
      <c r="BZ31" s="712"/>
      <c r="CA31" s="712"/>
      <c r="CB31" s="714"/>
      <c r="CD31" s="731"/>
      <c r="CE31" s="732"/>
      <c r="CF31" s="673" t="s">
        <v>310</v>
      </c>
      <c r="CG31" s="674"/>
      <c r="CH31" s="674"/>
      <c r="CI31" s="674"/>
      <c r="CJ31" s="674"/>
      <c r="CK31" s="674"/>
      <c r="CL31" s="674"/>
      <c r="CM31" s="674"/>
      <c r="CN31" s="674"/>
      <c r="CO31" s="674"/>
      <c r="CP31" s="674"/>
      <c r="CQ31" s="675"/>
      <c r="CR31" s="640">
        <v>39019</v>
      </c>
      <c r="CS31" s="659"/>
      <c r="CT31" s="659"/>
      <c r="CU31" s="659"/>
      <c r="CV31" s="659"/>
      <c r="CW31" s="659"/>
      <c r="CX31" s="659"/>
      <c r="CY31" s="660"/>
      <c r="CZ31" s="643">
        <v>0.4</v>
      </c>
      <c r="DA31" s="661"/>
      <c r="DB31" s="661"/>
      <c r="DC31" s="662"/>
      <c r="DD31" s="646">
        <v>38945</v>
      </c>
      <c r="DE31" s="659"/>
      <c r="DF31" s="659"/>
      <c r="DG31" s="659"/>
      <c r="DH31" s="659"/>
      <c r="DI31" s="659"/>
      <c r="DJ31" s="659"/>
      <c r="DK31" s="660"/>
      <c r="DL31" s="646">
        <v>38945</v>
      </c>
      <c r="DM31" s="659"/>
      <c r="DN31" s="659"/>
      <c r="DO31" s="659"/>
      <c r="DP31" s="659"/>
      <c r="DQ31" s="659"/>
      <c r="DR31" s="659"/>
      <c r="DS31" s="659"/>
      <c r="DT31" s="659"/>
      <c r="DU31" s="659"/>
      <c r="DV31" s="660"/>
      <c r="DW31" s="643">
        <v>0.7</v>
      </c>
      <c r="DX31" s="661"/>
      <c r="DY31" s="661"/>
      <c r="DZ31" s="661"/>
      <c r="EA31" s="661"/>
      <c r="EB31" s="661"/>
      <c r="EC31" s="676"/>
    </row>
    <row r="32" spans="2:133" ht="11.25" customHeight="1" x14ac:dyDescent="0.15">
      <c r="B32" s="704" t="s">
        <v>311</v>
      </c>
      <c r="C32" s="705"/>
      <c r="D32" s="705"/>
      <c r="E32" s="705"/>
      <c r="F32" s="705"/>
      <c r="G32" s="705"/>
      <c r="H32" s="705"/>
      <c r="I32" s="705"/>
      <c r="J32" s="705"/>
      <c r="K32" s="705"/>
      <c r="L32" s="705"/>
      <c r="M32" s="705"/>
      <c r="N32" s="705"/>
      <c r="O32" s="705"/>
      <c r="P32" s="705"/>
      <c r="Q32" s="706"/>
      <c r="R32" s="640" t="s">
        <v>127</v>
      </c>
      <c r="S32" s="641"/>
      <c r="T32" s="641"/>
      <c r="U32" s="641"/>
      <c r="V32" s="641"/>
      <c r="W32" s="641"/>
      <c r="X32" s="641"/>
      <c r="Y32" s="642"/>
      <c r="Z32" s="677" t="s">
        <v>127</v>
      </c>
      <c r="AA32" s="677"/>
      <c r="AB32" s="677"/>
      <c r="AC32" s="677"/>
      <c r="AD32" s="678" t="s">
        <v>127</v>
      </c>
      <c r="AE32" s="678"/>
      <c r="AF32" s="678"/>
      <c r="AG32" s="678"/>
      <c r="AH32" s="678"/>
      <c r="AI32" s="678"/>
      <c r="AJ32" s="678"/>
      <c r="AK32" s="678"/>
      <c r="AL32" s="643" t="s">
        <v>127</v>
      </c>
      <c r="AM32" s="644"/>
      <c r="AN32" s="644"/>
      <c r="AO32" s="679"/>
      <c r="AP32" s="717"/>
      <c r="AQ32" s="718"/>
      <c r="AR32" s="718"/>
      <c r="AS32" s="718"/>
      <c r="AT32" s="722"/>
      <c r="AU32" s="230" t="s">
        <v>312</v>
      </c>
      <c r="AV32" s="230"/>
      <c r="AW32" s="230"/>
      <c r="AX32" s="637" t="s">
        <v>313</v>
      </c>
      <c r="AY32" s="638"/>
      <c r="AZ32" s="638"/>
      <c r="BA32" s="638"/>
      <c r="BB32" s="638"/>
      <c r="BC32" s="638"/>
      <c r="BD32" s="638"/>
      <c r="BE32" s="638"/>
      <c r="BF32" s="639"/>
      <c r="BG32" s="724">
        <v>98.9</v>
      </c>
      <c r="BH32" s="659"/>
      <c r="BI32" s="659"/>
      <c r="BJ32" s="659"/>
      <c r="BK32" s="659"/>
      <c r="BL32" s="659"/>
      <c r="BM32" s="644">
        <v>95.8</v>
      </c>
      <c r="BN32" s="725"/>
      <c r="BO32" s="725"/>
      <c r="BP32" s="725"/>
      <c r="BQ32" s="683"/>
      <c r="BR32" s="724">
        <v>98.9</v>
      </c>
      <c r="BS32" s="659"/>
      <c r="BT32" s="659"/>
      <c r="BU32" s="659"/>
      <c r="BV32" s="659"/>
      <c r="BW32" s="659"/>
      <c r="BX32" s="644">
        <v>95.6</v>
      </c>
      <c r="BY32" s="725"/>
      <c r="BZ32" s="725"/>
      <c r="CA32" s="725"/>
      <c r="CB32" s="683"/>
      <c r="CD32" s="733"/>
      <c r="CE32" s="734"/>
      <c r="CF32" s="673" t="s">
        <v>314</v>
      </c>
      <c r="CG32" s="674"/>
      <c r="CH32" s="674"/>
      <c r="CI32" s="674"/>
      <c r="CJ32" s="674"/>
      <c r="CK32" s="674"/>
      <c r="CL32" s="674"/>
      <c r="CM32" s="674"/>
      <c r="CN32" s="674"/>
      <c r="CO32" s="674"/>
      <c r="CP32" s="674"/>
      <c r="CQ32" s="675"/>
      <c r="CR32" s="640" t="s">
        <v>127</v>
      </c>
      <c r="CS32" s="641"/>
      <c r="CT32" s="641"/>
      <c r="CU32" s="641"/>
      <c r="CV32" s="641"/>
      <c r="CW32" s="641"/>
      <c r="CX32" s="641"/>
      <c r="CY32" s="642"/>
      <c r="CZ32" s="643" t="s">
        <v>127</v>
      </c>
      <c r="DA32" s="661"/>
      <c r="DB32" s="661"/>
      <c r="DC32" s="662"/>
      <c r="DD32" s="646" t="s">
        <v>127</v>
      </c>
      <c r="DE32" s="641"/>
      <c r="DF32" s="641"/>
      <c r="DG32" s="641"/>
      <c r="DH32" s="641"/>
      <c r="DI32" s="641"/>
      <c r="DJ32" s="641"/>
      <c r="DK32" s="642"/>
      <c r="DL32" s="646" t="s">
        <v>127</v>
      </c>
      <c r="DM32" s="641"/>
      <c r="DN32" s="641"/>
      <c r="DO32" s="641"/>
      <c r="DP32" s="641"/>
      <c r="DQ32" s="641"/>
      <c r="DR32" s="641"/>
      <c r="DS32" s="641"/>
      <c r="DT32" s="641"/>
      <c r="DU32" s="641"/>
      <c r="DV32" s="642"/>
      <c r="DW32" s="643" t="s">
        <v>127</v>
      </c>
      <c r="DX32" s="661"/>
      <c r="DY32" s="661"/>
      <c r="DZ32" s="661"/>
      <c r="EA32" s="661"/>
      <c r="EB32" s="661"/>
      <c r="EC32" s="676"/>
    </row>
    <row r="33" spans="2:133" ht="11.25" customHeight="1" x14ac:dyDescent="0.15">
      <c r="B33" s="637" t="s">
        <v>315</v>
      </c>
      <c r="C33" s="638"/>
      <c r="D33" s="638"/>
      <c r="E33" s="638"/>
      <c r="F33" s="638"/>
      <c r="G33" s="638"/>
      <c r="H33" s="638"/>
      <c r="I33" s="638"/>
      <c r="J33" s="638"/>
      <c r="K33" s="638"/>
      <c r="L33" s="638"/>
      <c r="M33" s="638"/>
      <c r="N33" s="638"/>
      <c r="O33" s="638"/>
      <c r="P33" s="638"/>
      <c r="Q33" s="639"/>
      <c r="R33" s="640">
        <v>522879</v>
      </c>
      <c r="S33" s="641"/>
      <c r="T33" s="641"/>
      <c r="U33" s="641"/>
      <c r="V33" s="641"/>
      <c r="W33" s="641"/>
      <c r="X33" s="641"/>
      <c r="Y33" s="642"/>
      <c r="Z33" s="677">
        <v>5.3</v>
      </c>
      <c r="AA33" s="677"/>
      <c r="AB33" s="677"/>
      <c r="AC33" s="677"/>
      <c r="AD33" s="678" t="s">
        <v>251</v>
      </c>
      <c r="AE33" s="678"/>
      <c r="AF33" s="678"/>
      <c r="AG33" s="678"/>
      <c r="AH33" s="678"/>
      <c r="AI33" s="678"/>
      <c r="AJ33" s="678"/>
      <c r="AK33" s="678"/>
      <c r="AL33" s="643" t="s">
        <v>127</v>
      </c>
      <c r="AM33" s="644"/>
      <c r="AN33" s="644"/>
      <c r="AO33" s="679"/>
      <c r="AP33" s="719"/>
      <c r="AQ33" s="720"/>
      <c r="AR33" s="720"/>
      <c r="AS33" s="720"/>
      <c r="AT33" s="723"/>
      <c r="AU33" s="232"/>
      <c r="AV33" s="232"/>
      <c r="AW33" s="232"/>
      <c r="AX33" s="621" t="s">
        <v>316</v>
      </c>
      <c r="AY33" s="622"/>
      <c r="AZ33" s="622"/>
      <c r="BA33" s="622"/>
      <c r="BB33" s="622"/>
      <c r="BC33" s="622"/>
      <c r="BD33" s="622"/>
      <c r="BE33" s="622"/>
      <c r="BF33" s="623"/>
      <c r="BG33" s="707">
        <v>98.2</v>
      </c>
      <c r="BH33" s="625"/>
      <c r="BI33" s="625"/>
      <c r="BJ33" s="625"/>
      <c r="BK33" s="625"/>
      <c r="BL33" s="625"/>
      <c r="BM33" s="668">
        <v>90.2</v>
      </c>
      <c r="BN33" s="625"/>
      <c r="BO33" s="625"/>
      <c r="BP33" s="625"/>
      <c r="BQ33" s="689"/>
      <c r="BR33" s="707">
        <v>97</v>
      </c>
      <c r="BS33" s="625"/>
      <c r="BT33" s="625"/>
      <c r="BU33" s="625"/>
      <c r="BV33" s="625"/>
      <c r="BW33" s="625"/>
      <c r="BX33" s="668">
        <v>86</v>
      </c>
      <c r="BY33" s="625"/>
      <c r="BZ33" s="625"/>
      <c r="CA33" s="625"/>
      <c r="CB33" s="689"/>
      <c r="CD33" s="673" t="s">
        <v>317</v>
      </c>
      <c r="CE33" s="674"/>
      <c r="CF33" s="674"/>
      <c r="CG33" s="674"/>
      <c r="CH33" s="674"/>
      <c r="CI33" s="674"/>
      <c r="CJ33" s="674"/>
      <c r="CK33" s="674"/>
      <c r="CL33" s="674"/>
      <c r="CM33" s="674"/>
      <c r="CN33" s="674"/>
      <c r="CO33" s="674"/>
      <c r="CP33" s="674"/>
      <c r="CQ33" s="675"/>
      <c r="CR33" s="640">
        <v>4552511</v>
      </c>
      <c r="CS33" s="659"/>
      <c r="CT33" s="659"/>
      <c r="CU33" s="659"/>
      <c r="CV33" s="659"/>
      <c r="CW33" s="659"/>
      <c r="CX33" s="659"/>
      <c r="CY33" s="660"/>
      <c r="CZ33" s="643">
        <v>49</v>
      </c>
      <c r="DA33" s="661"/>
      <c r="DB33" s="661"/>
      <c r="DC33" s="662"/>
      <c r="DD33" s="646">
        <v>3092065</v>
      </c>
      <c r="DE33" s="659"/>
      <c r="DF33" s="659"/>
      <c r="DG33" s="659"/>
      <c r="DH33" s="659"/>
      <c r="DI33" s="659"/>
      <c r="DJ33" s="659"/>
      <c r="DK33" s="660"/>
      <c r="DL33" s="646">
        <v>2615444</v>
      </c>
      <c r="DM33" s="659"/>
      <c r="DN33" s="659"/>
      <c r="DO33" s="659"/>
      <c r="DP33" s="659"/>
      <c r="DQ33" s="659"/>
      <c r="DR33" s="659"/>
      <c r="DS33" s="659"/>
      <c r="DT33" s="659"/>
      <c r="DU33" s="659"/>
      <c r="DV33" s="660"/>
      <c r="DW33" s="643">
        <v>49.5</v>
      </c>
      <c r="DX33" s="661"/>
      <c r="DY33" s="661"/>
      <c r="DZ33" s="661"/>
      <c r="EA33" s="661"/>
      <c r="EB33" s="661"/>
      <c r="EC33" s="676"/>
    </row>
    <row r="34" spans="2:133" ht="11.25" customHeight="1" x14ac:dyDescent="0.15">
      <c r="B34" s="637" t="s">
        <v>318</v>
      </c>
      <c r="C34" s="638"/>
      <c r="D34" s="638"/>
      <c r="E34" s="638"/>
      <c r="F34" s="638"/>
      <c r="G34" s="638"/>
      <c r="H34" s="638"/>
      <c r="I34" s="638"/>
      <c r="J34" s="638"/>
      <c r="K34" s="638"/>
      <c r="L34" s="638"/>
      <c r="M34" s="638"/>
      <c r="N34" s="638"/>
      <c r="O34" s="638"/>
      <c r="P34" s="638"/>
      <c r="Q34" s="639"/>
      <c r="R34" s="640">
        <v>60105</v>
      </c>
      <c r="S34" s="641"/>
      <c r="T34" s="641"/>
      <c r="U34" s="641"/>
      <c r="V34" s="641"/>
      <c r="W34" s="641"/>
      <c r="X34" s="641"/>
      <c r="Y34" s="642"/>
      <c r="Z34" s="677">
        <v>0.6</v>
      </c>
      <c r="AA34" s="677"/>
      <c r="AB34" s="677"/>
      <c r="AC34" s="677"/>
      <c r="AD34" s="678">
        <v>7798</v>
      </c>
      <c r="AE34" s="678"/>
      <c r="AF34" s="678"/>
      <c r="AG34" s="678"/>
      <c r="AH34" s="678"/>
      <c r="AI34" s="678"/>
      <c r="AJ34" s="678"/>
      <c r="AK34" s="678"/>
      <c r="AL34" s="643">
        <v>0.1</v>
      </c>
      <c r="AM34" s="644"/>
      <c r="AN34" s="644"/>
      <c r="AO34" s="679"/>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73" t="s">
        <v>319</v>
      </c>
      <c r="CE34" s="674"/>
      <c r="CF34" s="674"/>
      <c r="CG34" s="674"/>
      <c r="CH34" s="674"/>
      <c r="CI34" s="674"/>
      <c r="CJ34" s="674"/>
      <c r="CK34" s="674"/>
      <c r="CL34" s="674"/>
      <c r="CM34" s="674"/>
      <c r="CN34" s="674"/>
      <c r="CO34" s="674"/>
      <c r="CP34" s="674"/>
      <c r="CQ34" s="675"/>
      <c r="CR34" s="640">
        <v>1338853</v>
      </c>
      <c r="CS34" s="641"/>
      <c r="CT34" s="641"/>
      <c r="CU34" s="641"/>
      <c r="CV34" s="641"/>
      <c r="CW34" s="641"/>
      <c r="CX34" s="641"/>
      <c r="CY34" s="642"/>
      <c r="CZ34" s="643">
        <v>14.4</v>
      </c>
      <c r="DA34" s="661"/>
      <c r="DB34" s="661"/>
      <c r="DC34" s="662"/>
      <c r="DD34" s="646">
        <v>819183</v>
      </c>
      <c r="DE34" s="641"/>
      <c r="DF34" s="641"/>
      <c r="DG34" s="641"/>
      <c r="DH34" s="641"/>
      <c r="DI34" s="641"/>
      <c r="DJ34" s="641"/>
      <c r="DK34" s="642"/>
      <c r="DL34" s="646">
        <v>708499</v>
      </c>
      <c r="DM34" s="641"/>
      <c r="DN34" s="641"/>
      <c r="DO34" s="641"/>
      <c r="DP34" s="641"/>
      <c r="DQ34" s="641"/>
      <c r="DR34" s="641"/>
      <c r="DS34" s="641"/>
      <c r="DT34" s="641"/>
      <c r="DU34" s="641"/>
      <c r="DV34" s="642"/>
      <c r="DW34" s="643">
        <v>13.4</v>
      </c>
      <c r="DX34" s="661"/>
      <c r="DY34" s="661"/>
      <c r="DZ34" s="661"/>
      <c r="EA34" s="661"/>
      <c r="EB34" s="661"/>
      <c r="EC34" s="676"/>
    </row>
    <row r="35" spans="2:133" ht="11.25" customHeight="1" x14ac:dyDescent="0.15">
      <c r="B35" s="637" t="s">
        <v>320</v>
      </c>
      <c r="C35" s="638"/>
      <c r="D35" s="638"/>
      <c r="E35" s="638"/>
      <c r="F35" s="638"/>
      <c r="G35" s="638"/>
      <c r="H35" s="638"/>
      <c r="I35" s="638"/>
      <c r="J35" s="638"/>
      <c r="K35" s="638"/>
      <c r="L35" s="638"/>
      <c r="M35" s="638"/>
      <c r="N35" s="638"/>
      <c r="O35" s="638"/>
      <c r="P35" s="638"/>
      <c r="Q35" s="639"/>
      <c r="R35" s="640">
        <v>234695</v>
      </c>
      <c r="S35" s="641"/>
      <c r="T35" s="641"/>
      <c r="U35" s="641"/>
      <c r="V35" s="641"/>
      <c r="W35" s="641"/>
      <c r="X35" s="641"/>
      <c r="Y35" s="642"/>
      <c r="Z35" s="677">
        <v>2.4</v>
      </c>
      <c r="AA35" s="677"/>
      <c r="AB35" s="677"/>
      <c r="AC35" s="677"/>
      <c r="AD35" s="678" t="s">
        <v>127</v>
      </c>
      <c r="AE35" s="678"/>
      <c r="AF35" s="678"/>
      <c r="AG35" s="678"/>
      <c r="AH35" s="678"/>
      <c r="AI35" s="678"/>
      <c r="AJ35" s="678"/>
      <c r="AK35" s="678"/>
      <c r="AL35" s="643" t="s">
        <v>127</v>
      </c>
      <c r="AM35" s="644"/>
      <c r="AN35" s="644"/>
      <c r="AO35" s="679"/>
      <c r="AP35" s="235"/>
      <c r="AQ35" s="701" t="s">
        <v>321</v>
      </c>
      <c r="AR35" s="702"/>
      <c r="AS35" s="702"/>
      <c r="AT35" s="702"/>
      <c r="AU35" s="702"/>
      <c r="AV35" s="702"/>
      <c r="AW35" s="702"/>
      <c r="AX35" s="702"/>
      <c r="AY35" s="702"/>
      <c r="AZ35" s="702"/>
      <c r="BA35" s="702"/>
      <c r="BB35" s="702"/>
      <c r="BC35" s="702"/>
      <c r="BD35" s="702"/>
      <c r="BE35" s="702"/>
      <c r="BF35" s="703"/>
      <c r="BG35" s="701" t="s">
        <v>322</v>
      </c>
      <c r="BH35" s="702"/>
      <c r="BI35" s="702"/>
      <c r="BJ35" s="702"/>
      <c r="BK35" s="702"/>
      <c r="BL35" s="702"/>
      <c r="BM35" s="702"/>
      <c r="BN35" s="702"/>
      <c r="BO35" s="702"/>
      <c r="BP35" s="702"/>
      <c r="BQ35" s="702"/>
      <c r="BR35" s="702"/>
      <c r="BS35" s="702"/>
      <c r="BT35" s="702"/>
      <c r="BU35" s="702"/>
      <c r="BV35" s="702"/>
      <c r="BW35" s="702"/>
      <c r="BX35" s="702"/>
      <c r="BY35" s="702"/>
      <c r="BZ35" s="702"/>
      <c r="CA35" s="702"/>
      <c r="CB35" s="703"/>
      <c r="CD35" s="673" t="s">
        <v>323</v>
      </c>
      <c r="CE35" s="674"/>
      <c r="CF35" s="674"/>
      <c r="CG35" s="674"/>
      <c r="CH35" s="674"/>
      <c r="CI35" s="674"/>
      <c r="CJ35" s="674"/>
      <c r="CK35" s="674"/>
      <c r="CL35" s="674"/>
      <c r="CM35" s="674"/>
      <c r="CN35" s="674"/>
      <c r="CO35" s="674"/>
      <c r="CP35" s="674"/>
      <c r="CQ35" s="675"/>
      <c r="CR35" s="640">
        <v>59079</v>
      </c>
      <c r="CS35" s="659"/>
      <c r="CT35" s="659"/>
      <c r="CU35" s="659"/>
      <c r="CV35" s="659"/>
      <c r="CW35" s="659"/>
      <c r="CX35" s="659"/>
      <c r="CY35" s="660"/>
      <c r="CZ35" s="643">
        <v>0.6</v>
      </c>
      <c r="DA35" s="661"/>
      <c r="DB35" s="661"/>
      <c r="DC35" s="662"/>
      <c r="DD35" s="646">
        <v>35733</v>
      </c>
      <c r="DE35" s="659"/>
      <c r="DF35" s="659"/>
      <c r="DG35" s="659"/>
      <c r="DH35" s="659"/>
      <c r="DI35" s="659"/>
      <c r="DJ35" s="659"/>
      <c r="DK35" s="660"/>
      <c r="DL35" s="646">
        <v>21139</v>
      </c>
      <c r="DM35" s="659"/>
      <c r="DN35" s="659"/>
      <c r="DO35" s="659"/>
      <c r="DP35" s="659"/>
      <c r="DQ35" s="659"/>
      <c r="DR35" s="659"/>
      <c r="DS35" s="659"/>
      <c r="DT35" s="659"/>
      <c r="DU35" s="659"/>
      <c r="DV35" s="660"/>
      <c r="DW35" s="643">
        <v>0.4</v>
      </c>
      <c r="DX35" s="661"/>
      <c r="DY35" s="661"/>
      <c r="DZ35" s="661"/>
      <c r="EA35" s="661"/>
      <c r="EB35" s="661"/>
      <c r="EC35" s="676"/>
    </row>
    <row r="36" spans="2:133" ht="11.25" customHeight="1" x14ac:dyDescent="0.15">
      <c r="B36" s="637" t="s">
        <v>324</v>
      </c>
      <c r="C36" s="638"/>
      <c r="D36" s="638"/>
      <c r="E36" s="638"/>
      <c r="F36" s="638"/>
      <c r="G36" s="638"/>
      <c r="H36" s="638"/>
      <c r="I36" s="638"/>
      <c r="J36" s="638"/>
      <c r="K36" s="638"/>
      <c r="L36" s="638"/>
      <c r="M36" s="638"/>
      <c r="N36" s="638"/>
      <c r="O36" s="638"/>
      <c r="P36" s="638"/>
      <c r="Q36" s="639"/>
      <c r="R36" s="640">
        <v>399626</v>
      </c>
      <c r="S36" s="641"/>
      <c r="T36" s="641"/>
      <c r="U36" s="641"/>
      <c r="V36" s="641"/>
      <c r="W36" s="641"/>
      <c r="X36" s="641"/>
      <c r="Y36" s="642"/>
      <c r="Z36" s="677">
        <v>4.0999999999999996</v>
      </c>
      <c r="AA36" s="677"/>
      <c r="AB36" s="677"/>
      <c r="AC36" s="677"/>
      <c r="AD36" s="678" t="s">
        <v>127</v>
      </c>
      <c r="AE36" s="678"/>
      <c r="AF36" s="678"/>
      <c r="AG36" s="678"/>
      <c r="AH36" s="678"/>
      <c r="AI36" s="678"/>
      <c r="AJ36" s="678"/>
      <c r="AK36" s="678"/>
      <c r="AL36" s="643" t="s">
        <v>127</v>
      </c>
      <c r="AM36" s="644"/>
      <c r="AN36" s="644"/>
      <c r="AO36" s="679"/>
      <c r="AP36" s="235"/>
      <c r="AQ36" s="692" t="s">
        <v>325</v>
      </c>
      <c r="AR36" s="693"/>
      <c r="AS36" s="693"/>
      <c r="AT36" s="693"/>
      <c r="AU36" s="693"/>
      <c r="AV36" s="693"/>
      <c r="AW36" s="693"/>
      <c r="AX36" s="693"/>
      <c r="AY36" s="694"/>
      <c r="AZ36" s="695">
        <v>1460290</v>
      </c>
      <c r="BA36" s="696"/>
      <c r="BB36" s="696"/>
      <c r="BC36" s="696"/>
      <c r="BD36" s="696"/>
      <c r="BE36" s="696"/>
      <c r="BF36" s="697"/>
      <c r="BG36" s="698" t="s">
        <v>326</v>
      </c>
      <c r="BH36" s="699"/>
      <c r="BI36" s="699"/>
      <c r="BJ36" s="699"/>
      <c r="BK36" s="699"/>
      <c r="BL36" s="699"/>
      <c r="BM36" s="699"/>
      <c r="BN36" s="699"/>
      <c r="BO36" s="699"/>
      <c r="BP36" s="699"/>
      <c r="BQ36" s="699"/>
      <c r="BR36" s="699"/>
      <c r="BS36" s="699"/>
      <c r="BT36" s="699"/>
      <c r="BU36" s="700"/>
      <c r="BV36" s="695">
        <v>29329</v>
      </c>
      <c r="BW36" s="696"/>
      <c r="BX36" s="696"/>
      <c r="BY36" s="696"/>
      <c r="BZ36" s="696"/>
      <c r="CA36" s="696"/>
      <c r="CB36" s="697"/>
      <c r="CD36" s="673" t="s">
        <v>327</v>
      </c>
      <c r="CE36" s="674"/>
      <c r="CF36" s="674"/>
      <c r="CG36" s="674"/>
      <c r="CH36" s="674"/>
      <c r="CI36" s="674"/>
      <c r="CJ36" s="674"/>
      <c r="CK36" s="674"/>
      <c r="CL36" s="674"/>
      <c r="CM36" s="674"/>
      <c r="CN36" s="674"/>
      <c r="CO36" s="674"/>
      <c r="CP36" s="674"/>
      <c r="CQ36" s="675"/>
      <c r="CR36" s="640">
        <v>1643203</v>
      </c>
      <c r="CS36" s="641"/>
      <c r="CT36" s="641"/>
      <c r="CU36" s="641"/>
      <c r="CV36" s="641"/>
      <c r="CW36" s="641"/>
      <c r="CX36" s="641"/>
      <c r="CY36" s="642"/>
      <c r="CZ36" s="643">
        <v>17.7</v>
      </c>
      <c r="DA36" s="661"/>
      <c r="DB36" s="661"/>
      <c r="DC36" s="662"/>
      <c r="DD36" s="646">
        <v>1379695</v>
      </c>
      <c r="DE36" s="641"/>
      <c r="DF36" s="641"/>
      <c r="DG36" s="641"/>
      <c r="DH36" s="641"/>
      <c r="DI36" s="641"/>
      <c r="DJ36" s="641"/>
      <c r="DK36" s="642"/>
      <c r="DL36" s="646">
        <v>1198050</v>
      </c>
      <c r="DM36" s="641"/>
      <c r="DN36" s="641"/>
      <c r="DO36" s="641"/>
      <c r="DP36" s="641"/>
      <c r="DQ36" s="641"/>
      <c r="DR36" s="641"/>
      <c r="DS36" s="641"/>
      <c r="DT36" s="641"/>
      <c r="DU36" s="641"/>
      <c r="DV36" s="642"/>
      <c r="DW36" s="643">
        <v>22.7</v>
      </c>
      <c r="DX36" s="661"/>
      <c r="DY36" s="661"/>
      <c r="DZ36" s="661"/>
      <c r="EA36" s="661"/>
      <c r="EB36" s="661"/>
      <c r="EC36" s="676"/>
    </row>
    <row r="37" spans="2:133" ht="11.25" customHeight="1" x14ac:dyDescent="0.15">
      <c r="B37" s="637" t="s">
        <v>328</v>
      </c>
      <c r="C37" s="638"/>
      <c r="D37" s="638"/>
      <c r="E37" s="638"/>
      <c r="F37" s="638"/>
      <c r="G37" s="638"/>
      <c r="H37" s="638"/>
      <c r="I37" s="638"/>
      <c r="J37" s="638"/>
      <c r="K37" s="638"/>
      <c r="L37" s="638"/>
      <c r="M37" s="638"/>
      <c r="N37" s="638"/>
      <c r="O37" s="638"/>
      <c r="P37" s="638"/>
      <c r="Q37" s="639"/>
      <c r="R37" s="640">
        <v>236599</v>
      </c>
      <c r="S37" s="641"/>
      <c r="T37" s="641"/>
      <c r="U37" s="641"/>
      <c r="V37" s="641"/>
      <c r="W37" s="641"/>
      <c r="X37" s="641"/>
      <c r="Y37" s="642"/>
      <c r="Z37" s="677">
        <v>2.4</v>
      </c>
      <c r="AA37" s="677"/>
      <c r="AB37" s="677"/>
      <c r="AC37" s="677"/>
      <c r="AD37" s="678" t="s">
        <v>127</v>
      </c>
      <c r="AE37" s="678"/>
      <c r="AF37" s="678"/>
      <c r="AG37" s="678"/>
      <c r="AH37" s="678"/>
      <c r="AI37" s="678"/>
      <c r="AJ37" s="678"/>
      <c r="AK37" s="678"/>
      <c r="AL37" s="643" t="s">
        <v>127</v>
      </c>
      <c r="AM37" s="644"/>
      <c r="AN37" s="644"/>
      <c r="AO37" s="679"/>
      <c r="AQ37" s="680" t="s">
        <v>329</v>
      </c>
      <c r="AR37" s="681"/>
      <c r="AS37" s="681"/>
      <c r="AT37" s="681"/>
      <c r="AU37" s="681"/>
      <c r="AV37" s="681"/>
      <c r="AW37" s="681"/>
      <c r="AX37" s="681"/>
      <c r="AY37" s="682"/>
      <c r="AZ37" s="640">
        <v>616003</v>
      </c>
      <c r="BA37" s="641"/>
      <c r="BB37" s="641"/>
      <c r="BC37" s="641"/>
      <c r="BD37" s="659"/>
      <c r="BE37" s="659"/>
      <c r="BF37" s="683"/>
      <c r="BG37" s="673" t="s">
        <v>330</v>
      </c>
      <c r="BH37" s="674"/>
      <c r="BI37" s="674"/>
      <c r="BJ37" s="674"/>
      <c r="BK37" s="674"/>
      <c r="BL37" s="674"/>
      <c r="BM37" s="674"/>
      <c r="BN37" s="674"/>
      <c r="BO37" s="674"/>
      <c r="BP37" s="674"/>
      <c r="BQ37" s="674"/>
      <c r="BR37" s="674"/>
      <c r="BS37" s="674"/>
      <c r="BT37" s="674"/>
      <c r="BU37" s="675"/>
      <c r="BV37" s="640">
        <v>4219</v>
      </c>
      <c r="BW37" s="641"/>
      <c r="BX37" s="641"/>
      <c r="BY37" s="641"/>
      <c r="BZ37" s="641"/>
      <c r="CA37" s="641"/>
      <c r="CB37" s="684"/>
      <c r="CD37" s="673" t="s">
        <v>331</v>
      </c>
      <c r="CE37" s="674"/>
      <c r="CF37" s="674"/>
      <c r="CG37" s="674"/>
      <c r="CH37" s="674"/>
      <c r="CI37" s="674"/>
      <c r="CJ37" s="674"/>
      <c r="CK37" s="674"/>
      <c r="CL37" s="674"/>
      <c r="CM37" s="674"/>
      <c r="CN37" s="674"/>
      <c r="CO37" s="674"/>
      <c r="CP37" s="674"/>
      <c r="CQ37" s="675"/>
      <c r="CR37" s="640">
        <v>602712</v>
      </c>
      <c r="CS37" s="659"/>
      <c r="CT37" s="659"/>
      <c r="CU37" s="659"/>
      <c r="CV37" s="659"/>
      <c r="CW37" s="659"/>
      <c r="CX37" s="659"/>
      <c r="CY37" s="660"/>
      <c r="CZ37" s="643">
        <v>6.5</v>
      </c>
      <c r="DA37" s="661"/>
      <c r="DB37" s="661"/>
      <c r="DC37" s="662"/>
      <c r="DD37" s="646">
        <v>595224</v>
      </c>
      <c r="DE37" s="659"/>
      <c r="DF37" s="659"/>
      <c r="DG37" s="659"/>
      <c r="DH37" s="659"/>
      <c r="DI37" s="659"/>
      <c r="DJ37" s="659"/>
      <c r="DK37" s="660"/>
      <c r="DL37" s="646">
        <v>583592</v>
      </c>
      <c r="DM37" s="659"/>
      <c r="DN37" s="659"/>
      <c r="DO37" s="659"/>
      <c r="DP37" s="659"/>
      <c r="DQ37" s="659"/>
      <c r="DR37" s="659"/>
      <c r="DS37" s="659"/>
      <c r="DT37" s="659"/>
      <c r="DU37" s="659"/>
      <c r="DV37" s="660"/>
      <c r="DW37" s="643">
        <v>11</v>
      </c>
      <c r="DX37" s="661"/>
      <c r="DY37" s="661"/>
      <c r="DZ37" s="661"/>
      <c r="EA37" s="661"/>
      <c r="EB37" s="661"/>
      <c r="EC37" s="676"/>
    </row>
    <row r="38" spans="2:133" ht="11.25" customHeight="1" x14ac:dyDescent="0.15">
      <c r="B38" s="637" t="s">
        <v>332</v>
      </c>
      <c r="C38" s="638"/>
      <c r="D38" s="638"/>
      <c r="E38" s="638"/>
      <c r="F38" s="638"/>
      <c r="G38" s="638"/>
      <c r="H38" s="638"/>
      <c r="I38" s="638"/>
      <c r="J38" s="638"/>
      <c r="K38" s="638"/>
      <c r="L38" s="638"/>
      <c r="M38" s="638"/>
      <c r="N38" s="638"/>
      <c r="O38" s="638"/>
      <c r="P38" s="638"/>
      <c r="Q38" s="639"/>
      <c r="R38" s="640">
        <v>222706</v>
      </c>
      <c r="S38" s="641"/>
      <c r="T38" s="641"/>
      <c r="U38" s="641"/>
      <c r="V38" s="641"/>
      <c r="W38" s="641"/>
      <c r="X38" s="641"/>
      <c r="Y38" s="642"/>
      <c r="Z38" s="677">
        <v>2.2999999999999998</v>
      </c>
      <c r="AA38" s="677"/>
      <c r="AB38" s="677"/>
      <c r="AC38" s="677"/>
      <c r="AD38" s="678">
        <v>3245</v>
      </c>
      <c r="AE38" s="678"/>
      <c r="AF38" s="678"/>
      <c r="AG38" s="678"/>
      <c r="AH38" s="678"/>
      <c r="AI38" s="678"/>
      <c r="AJ38" s="678"/>
      <c r="AK38" s="678"/>
      <c r="AL38" s="643">
        <v>0.1</v>
      </c>
      <c r="AM38" s="644"/>
      <c r="AN38" s="644"/>
      <c r="AO38" s="679"/>
      <c r="AQ38" s="680" t="s">
        <v>333</v>
      </c>
      <c r="AR38" s="681"/>
      <c r="AS38" s="681"/>
      <c r="AT38" s="681"/>
      <c r="AU38" s="681"/>
      <c r="AV38" s="681"/>
      <c r="AW38" s="681"/>
      <c r="AX38" s="681"/>
      <c r="AY38" s="682"/>
      <c r="AZ38" s="640">
        <v>25552</v>
      </c>
      <c r="BA38" s="641"/>
      <c r="BB38" s="641"/>
      <c r="BC38" s="641"/>
      <c r="BD38" s="659"/>
      <c r="BE38" s="659"/>
      <c r="BF38" s="683"/>
      <c r="BG38" s="673" t="s">
        <v>334</v>
      </c>
      <c r="BH38" s="674"/>
      <c r="BI38" s="674"/>
      <c r="BJ38" s="674"/>
      <c r="BK38" s="674"/>
      <c r="BL38" s="674"/>
      <c r="BM38" s="674"/>
      <c r="BN38" s="674"/>
      <c r="BO38" s="674"/>
      <c r="BP38" s="674"/>
      <c r="BQ38" s="674"/>
      <c r="BR38" s="674"/>
      <c r="BS38" s="674"/>
      <c r="BT38" s="674"/>
      <c r="BU38" s="675"/>
      <c r="BV38" s="640">
        <v>2303</v>
      </c>
      <c r="BW38" s="641"/>
      <c r="BX38" s="641"/>
      <c r="BY38" s="641"/>
      <c r="BZ38" s="641"/>
      <c r="CA38" s="641"/>
      <c r="CB38" s="684"/>
      <c r="CD38" s="673" t="s">
        <v>335</v>
      </c>
      <c r="CE38" s="674"/>
      <c r="CF38" s="674"/>
      <c r="CG38" s="674"/>
      <c r="CH38" s="674"/>
      <c r="CI38" s="674"/>
      <c r="CJ38" s="674"/>
      <c r="CK38" s="674"/>
      <c r="CL38" s="674"/>
      <c r="CM38" s="674"/>
      <c r="CN38" s="674"/>
      <c r="CO38" s="674"/>
      <c r="CP38" s="674"/>
      <c r="CQ38" s="675"/>
      <c r="CR38" s="640">
        <v>816105</v>
      </c>
      <c r="CS38" s="641"/>
      <c r="CT38" s="641"/>
      <c r="CU38" s="641"/>
      <c r="CV38" s="641"/>
      <c r="CW38" s="641"/>
      <c r="CX38" s="641"/>
      <c r="CY38" s="642"/>
      <c r="CZ38" s="643">
        <v>8.8000000000000007</v>
      </c>
      <c r="DA38" s="661"/>
      <c r="DB38" s="661"/>
      <c r="DC38" s="662"/>
      <c r="DD38" s="646">
        <v>681184</v>
      </c>
      <c r="DE38" s="641"/>
      <c r="DF38" s="641"/>
      <c r="DG38" s="641"/>
      <c r="DH38" s="641"/>
      <c r="DI38" s="641"/>
      <c r="DJ38" s="641"/>
      <c r="DK38" s="642"/>
      <c r="DL38" s="646">
        <v>637454</v>
      </c>
      <c r="DM38" s="641"/>
      <c r="DN38" s="641"/>
      <c r="DO38" s="641"/>
      <c r="DP38" s="641"/>
      <c r="DQ38" s="641"/>
      <c r="DR38" s="641"/>
      <c r="DS38" s="641"/>
      <c r="DT38" s="641"/>
      <c r="DU38" s="641"/>
      <c r="DV38" s="642"/>
      <c r="DW38" s="643">
        <v>12.1</v>
      </c>
      <c r="DX38" s="661"/>
      <c r="DY38" s="661"/>
      <c r="DZ38" s="661"/>
      <c r="EA38" s="661"/>
      <c r="EB38" s="661"/>
      <c r="EC38" s="676"/>
    </row>
    <row r="39" spans="2:133" ht="11.25" customHeight="1" x14ac:dyDescent="0.15">
      <c r="B39" s="637" t="s">
        <v>336</v>
      </c>
      <c r="C39" s="638"/>
      <c r="D39" s="638"/>
      <c r="E39" s="638"/>
      <c r="F39" s="638"/>
      <c r="G39" s="638"/>
      <c r="H39" s="638"/>
      <c r="I39" s="638"/>
      <c r="J39" s="638"/>
      <c r="K39" s="638"/>
      <c r="L39" s="638"/>
      <c r="M39" s="638"/>
      <c r="N39" s="638"/>
      <c r="O39" s="638"/>
      <c r="P39" s="638"/>
      <c r="Q39" s="639"/>
      <c r="R39" s="640">
        <v>791700</v>
      </c>
      <c r="S39" s="641"/>
      <c r="T39" s="641"/>
      <c r="U39" s="641"/>
      <c r="V39" s="641"/>
      <c r="W39" s="641"/>
      <c r="X39" s="641"/>
      <c r="Y39" s="642"/>
      <c r="Z39" s="677">
        <v>8.1</v>
      </c>
      <c r="AA39" s="677"/>
      <c r="AB39" s="677"/>
      <c r="AC39" s="677"/>
      <c r="AD39" s="678" t="s">
        <v>127</v>
      </c>
      <c r="AE39" s="678"/>
      <c r="AF39" s="678"/>
      <c r="AG39" s="678"/>
      <c r="AH39" s="678"/>
      <c r="AI39" s="678"/>
      <c r="AJ39" s="678"/>
      <c r="AK39" s="678"/>
      <c r="AL39" s="643" t="s">
        <v>127</v>
      </c>
      <c r="AM39" s="644"/>
      <c r="AN39" s="644"/>
      <c r="AO39" s="679"/>
      <c r="AQ39" s="680" t="s">
        <v>337</v>
      </c>
      <c r="AR39" s="681"/>
      <c r="AS39" s="681"/>
      <c r="AT39" s="681"/>
      <c r="AU39" s="681"/>
      <c r="AV39" s="681"/>
      <c r="AW39" s="681"/>
      <c r="AX39" s="681"/>
      <c r="AY39" s="682"/>
      <c r="AZ39" s="640">
        <v>3182</v>
      </c>
      <c r="BA39" s="641"/>
      <c r="BB39" s="641"/>
      <c r="BC39" s="641"/>
      <c r="BD39" s="659"/>
      <c r="BE39" s="659"/>
      <c r="BF39" s="683"/>
      <c r="BG39" s="673" t="s">
        <v>338</v>
      </c>
      <c r="BH39" s="674"/>
      <c r="BI39" s="674"/>
      <c r="BJ39" s="674"/>
      <c r="BK39" s="674"/>
      <c r="BL39" s="674"/>
      <c r="BM39" s="674"/>
      <c r="BN39" s="674"/>
      <c r="BO39" s="674"/>
      <c r="BP39" s="674"/>
      <c r="BQ39" s="674"/>
      <c r="BR39" s="674"/>
      <c r="BS39" s="674"/>
      <c r="BT39" s="674"/>
      <c r="BU39" s="675"/>
      <c r="BV39" s="640">
        <v>3485</v>
      </c>
      <c r="BW39" s="641"/>
      <c r="BX39" s="641"/>
      <c r="BY39" s="641"/>
      <c r="BZ39" s="641"/>
      <c r="CA39" s="641"/>
      <c r="CB39" s="684"/>
      <c r="CD39" s="673" t="s">
        <v>339</v>
      </c>
      <c r="CE39" s="674"/>
      <c r="CF39" s="674"/>
      <c r="CG39" s="674"/>
      <c r="CH39" s="674"/>
      <c r="CI39" s="674"/>
      <c r="CJ39" s="674"/>
      <c r="CK39" s="674"/>
      <c r="CL39" s="674"/>
      <c r="CM39" s="674"/>
      <c r="CN39" s="674"/>
      <c r="CO39" s="674"/>
      <c r="CP39" s="674"/>
      <c r="CQ39" s="675"/>
      <c r="CR39" s="640">
        <v>433249</v>
      </c>
      <c r="CS39" s="659"/>
      <c r="CT39" s="659"/>
      <c r="CU39" s="659"/>
      <c r="CV39" s="659"/>
      <c r="CW39" s="659"/>
      <c r="CX39" s="659"/>
      <c r="CY39" s="660"/>
      <c r="CZ39" s="643">
        <v>4.7</v>
      </c>
      <c r="DA39" s="661"/>
      <c r="DB39" s="661"/>
      <c r="DC39" s="662"/>
      <c r="DD39" s="646">
        <v>33746</v>
      </c>
      <c r="DE39" s="659"/>
      <c r="DF39" s="659"/>
      <c r="DG39" s="659"/>
      <c r="DH39" s="659"/>
      <c r="DI39" s="659"/>
      <c r="DJ39" s="659"/>
      <c r="DK39" s="660"/>
      <c r="DL39" s="646" t="s">
        <v>127</v>
      </c>
      <c r="DM39" s="659"/>
      <c r="DN39" s="659"/>
      <c r="DO39" s="659"/>
      <c r="DP39" s="659"/>
      <c r="DQ39" s="659"/>
      <c r="DR39" s="659"/>
      <c r="DS39" s="659"/>
      <c r="DT39" s="659"/>
      <c r="DU39" s="659"/>
      <c r="DV39" s="660"/>
      <c r="DW39" s="643" t="s">
        <v>127</v>
      </c>
      <c r="DX39" s="661"/>
      <c r="DY39" s="661"/>
      <c r="DZ39" s="661"/>
      <c r="EA39" s="661"/>
      <c r="EB39" s="661"/>
      <c r="EC39" s="676"/>
    </row>
    <row r="40" spans="2:133" ht="11.25" customHeight="1" x14ac:dyDescent="0.15">
      <c r="B40" s="637" t="s">
        <v>340</v>
      </c>
      <c r="C40" s="638"/>
      <c r="D40" s="638"/>
      <c r="E40" s="638"/>
      <c r="F40" s="638"/>
      <c r="G40" s="638"/>
      <c r="H40" s="638"/>
      <c r="I40" s="638"/>
      <c r="J40" s="638"/>
      <c r="K40" s="638"/>
      <c r="L40" s="638"/>
      <c r="M40" s="638"/>
      <c r="N40" s="638"/>
      <c r="O40" s="638"/>
      <c r="P40" s="638"/>
      <c r="Q40" s="639"/>
      <c r="R40" s="640" t="s">
        <v>251</v>
      </c>
      <c r="S40" s="641"/>
      <c r="T40" s="641"/>
      <c r="U40" s="641"/>
      <c r="V40" s="641"/>
      <c r="W40" s="641"/>
      <c r="X40" s="641"/>
      <c r="Y40" s="642"/>
      <c r="Z40" s="677" t="s">
        <v>127</v>
      </c>
      <c r="AA40" s="677"/>
      <c r="AB40" s="677"/>
      <c r="AC40" s="677"/>
      <c r="AD40" s="678" t="s">
        <v>127</v>
      </c>
      <c r="AE40" s="678"/>
      <c r="AF40" s="678"/>
      <c r="AG40" s="678"/>
      <c r="AH40" s="678"/>
      <c r="AI40" s="678"/>
      <c r="AJ40" s="678"/>
      <c r="AK40" s="678"/>
      <c r="AL40" s="643" t="s">
        <v>127</v>
      </c>
      <c r="AM40" s="644"/>
      <c r="AN40" s="644"/>
      <c r="AO40" s="679"/>
      <c r="AQ40" s="680" t="s">
        <v>341</v>
      </c>
      <c r="AR40" s="681"/>
      <c r="AS40" s="681"/>
      <c r="AT40" s="681"/>
      <c r="AU40" s="681"/>
      <c r="AV40" s="681"/>
      <c r="AW40" s="681"/>
      <c r="AX40" s="681"/>
      <c r="AY40" s="682"/>
      <c r="AZ40" s="640" t="s">
        <v>127</v>
      </c>
      <c r="BA40" s="641"/>
      <c r="BB40" s="641"/>
      <c r="BC40" s="641"/>
      <c r="BD40" s="659"/>
      <c r="BE40" s="659"/>
      <c r="BF40" s="683"/>
      <c r="BG40" s="685" t="s">
        <v>342</v>
      </c>
      <c r="BH40" s="686"/>
      <c r="BI40" s="686"/>
      <c r="BJ40" s="686"/>
      <c r="BK40" s="686"/>
      <c r="BL40" s="236"/>
      <c r="BM40" s="674" t="s">
        <v>343</v>
      </c>
      <c r="BN40" s="674"/>
      <c r="BO40" s="674"/>
      <c r="BP40" s="674"/>
      <c r="BQ40" s="674"/>
      <c r="BR40" s="674"/>
      <c r="BS40" s="674"/>
      <c r="BT40" s="674"/>
      <c r="BU40" s="675"/>
      <c r="BV40" s="640">
        <v>84</v>
      </c>
      <c r="BW40" s="641"/>
      <c r="BX40" s="641"/>
      <c r="BY40" s="641"/>
      <c r="BZ40" s="641"/>
      <c r="CA40" s="641"/>
      <c r="CB40" s="684"/>
      <c r="CD40" s="673" t="s">
        <v>344</v>
      </c>
      <c r="CE40" s="674"/>
      <c r="CF40" s="674"/>
      <c r="CG40" s="674"/>
      <c r="CH40" s="674"/>
      <c r="CI40" s="674"/>
      <c r="CJ40" s="674"/>
      <c r="CK40" s="674"/>
      <c r="CL40" s="674"/>
      <c r="CM40" s="674"/>
      <c r="CN40" s="674"/>
      <c r="CO40" s="674"/>
      <c r="CP40" s="674"/>
      <c r="CQ40" s="675"/>
      <c r="CR40" s="640">
        <v>262022</v>
      </c>
      <c r="CS40" s="641"/>
      <c r="CT40" s="641"/>
      <c r="CU40" s="641"/>
      <c r="CV40" s="641"/>
      <c r="CW40" s="641"/>
      <c r="CX40" s="641"/>
      <c r="CY40" s="642"/>
      <c r="CZ40" s="643">
        <v>2.8</v>
      </c>
      <c r="DA40" s="661"/>
      <c r="DB40" s="661"/>
      <c r="DC40" s="662"/>
      <c r="DD40" s="646">
        <v>142524</v>
      </c>
      <c r="DE40" s="641"/>
      <c r="DF40" s="641"/>
      <c r="DG40" s="641"/>
      <c r="DH40" s="641"/>
      <c r="DI40" s="641"/>
      <c r="DJ40" s="641"/>
      <c r="DK40" s="642"/>
      <c r="DL40" s="646">
        <v>50302</v>
      </c>
      <c r="DM40" s="641"/>
      <c r="DN40" s="641"/>
      <c r="DO40" s="641"/>
      <c r="DP40" s="641"/>
      <c r="DQ40" s="641"/>
      <c r="DR40" s="641"/>
      <c r="DS40" s="641"/>
      <c r="DT40" s="641"/>
      <c r="DU40" s="641"/>
      <c r="DV40" s="642"/>
      <c r="DW40" s="643">
        <v>1</v>
      </c>
      <c r="DX40" s="661"/>
      <c r="DY40" s="661"/>
      <c r="DZ40" s="661"/>
      <c r="EA40" s="661"/>
      <c r="EB40" s="661"/>
      <c r="EC40" s="676"/>
    </row>
    <row r="41" spans="2:133" ht="11.25" customHeight="1" x14ac:dyDescent="0.15">
      <c r="B41" s="637" t="s">
        <v>345</v>
      </c>
      <c r="C41" s="638"/>
      <c r="D41" s="638"/>
      <c r="E41" s="638"/>
      <c r="F41" s="638"/>
      <c r="G41" s="638"/>
      <c r="H41" s="638"/>
      <c r="I41" s="638"/>
      <c r="J41" s="638"/>
      <c r="K41" s="638"/>
      <c r="L41" s="638"/>
      <c r="M41" s="638"/>
      <c r="N41" s="638"/>
      <c r="O41" s="638"/>
      <c r="P41" s="638"/>
      <c r="Q41" s="639"/>
      <c r="R41" s="640" t="s">
        <v>127</v>
      </c>
      <c r="S41" s="641"/>
      <c r="T41" s="641"/>
      <c r="U41" s="641"/>
      <c r="V41" s="641"/>
      <c r="W41" s="641"/>
      <c r="X41" s="641"/>
      <c r="Y41" s="642"/>
      <c r="Z41" s="677" t="s">
        <v>127</v>
      </c>
      <c r="AA41" s="677"/>
      <c r="AB41" s="677"/>
      <c r="AC41" s="677"/>
      <c r="AD41" s="678" t="s">
        <v>127</v>
      </c>
      <c r="AE41" s="678"/>
      <c r="AF41" s="678"/>
      <c r="AG41" s="678"/>
      <c r="AH41" s="678"/>
      <c r="AI41" s="678"/>
      <c r="AJ41" s="678"/>
      <c r="AK41" s="678"/>
      <c r="AL41" s="643" t="s">
        <v>127</v>
      </c>
      <c r="AM41" s="644"/>
      <c r="AN41" s="644"/>
      <c r="AO41" s="679"/>
      <c r="AQ41" s="680" t="s">
        <v>346</v>
      </c>
      <c r="AR41" s="681"/>
      <c r="AS41" s="681"/>
      <c r="AT41" s="681"/>
      <c r="AU41" s="681"/>
      <c r="AV41" s="681"/>
      <c r="AW41" s="681"/>
      <c r="AX41" s="681"/>
      <c r="AY41" s="682"/>
      <c r="AZ41" s="640">
        <v>194405</v>
      </c>
      <c r="BA41" s="641"/>
      <c r="BB41" s="641"/>
      <c r="BC41" s="641"/>
      <c r="BD41" s="659"/>
      <c r="BE41" s="659"/>
      <c r="BF41" s="683"/>
      <c r="BG41" s="685"/>
      <c r="BH41" s="686"/>
      <c r="BI41" s="686"/>
      <c r="BJ41" s="686"/>
      <c r="BK41" s="686"/>
      <c r="BL41" s="236"/>
      <c r="BM41" s="674" t="s">
        <v>347</v>
      </c>
      <c r="BN41" s="674"/>
      <c r="BO41" s="674"/>
      <c r="BP41" s="674"/>
      <c r="BQ41" s="674"/>
      <c r="BR41" s="674"/>
      <c r="BS41" s="674"/>
      <c r="BT41" s="674"/>
      <c r="BU41" s="675"/>
      <c r="BV41" s="640" t="s">
        <v>127</v>
      </c>
      <c r="BW41" s="641"/>
      <c r="BX41" s="641"/>
      <c r="BY41" s="641"/>
      <c r="BZ41" s="641"/>
      <c r="CA41" s="641"/>
      <c r="CB41" s="684"/>
      <c r="CD41" s="673" t="s">
        <v>348</v>
      </c>
      <c r="CE41" s="674"/>
      <c r="CF41" s="674"/>
      <c r="CG41" s="674"/>
      <c r="CH41" s="674"/>
      <c r="CI41" s="674"/>
      <c r="CJ41" s="674"/>
      <c r="CK41" s="674"/>
      <c r="CL41" s="674"/>
      <c r="CM41" s="674"/>
      <c r="CN41" s="674"/>
      <c r="CO41" s="674"/>
      <c r="CP41" s="674"/>
      <c r="CQ41" s="675"/>
      <c r="CR41" s="640" t="s">
        <v>127</v>
      </c>
      <c r="CS41" s="659"/>
      <c r="CT41" s="659"/>
      <c r="CU41" s="659"/>
      <c r="CV41" s="659"/>
      <c r="CW41" s="659"/>
      <c r="CX41" s="659"/>
      <c r="CY41" s="660"/>
      <c r="CZ41" s="643" t="s">
        <v>127</v>
      </c>
      <c r="DA41" s="661"/>
      <c r="DB41" s="661"/>
      <c r="DC41" s="662"/>
      <c r="DD41" s="646" t="s">
        <v>127</v>
      </c>
      <c r="DE41" s="659"/>
      <c r="DF41" s="659"/>
      <c r="DG41" s="659"/>
      <c r="DH41" s="659"/>
      <c r="DI41" s="659"/>
      <c r="DJ41" s="659"/>
      <c r="DK41" s="660"/>
      <c r="DL41" s="647"/>
      <c r="DM41" s="648"/>
      <c r="DN41" s="648"/>
      <c r="DO41" s="648"/>
      <c r="DP41" s="648"/>
      <c r="DQ41" s="648"/>
      <c r="DR41" s="648"/>
      <c r="DS41" s="648"/>
      <c r="DT41" s="648"/>
      <c r="DU41" s="648"/>
      <c r="DV41" s="649"/>
      <c r="DW41" s="650"/>
      <c r="DX41" s="651"/>
      <c r="DY41" s="651"/>
      <c r="DZ41" s="651"/>
      <c r="EA41" s="651"/>
      <c r="EB41" s="651"/>
      <c r="EC41" s="652"/>
    </row>
    <row r="42" spans="2:133" ht="11.25" customHeight="1" x14ac:dyDescent="0.15">
      <c r="B42" s="621" t="s">
        <v>349</v>
      </c>
      <c r="C42" s="622"/>
      <c r="D42" s="622"/>
      <c r="E42" s="622"/>
      <c r="F42" s="622"/>
      <c r="G42" s="622"/>
      <c r="H42" s="622"/>
      <c r="I42" s="622"/>
      <c r="J42" s="622"/>
      <c r="K42" s="622"/>
      <c r="L42" s="622"/>
      <c r="M42" s="622"/>
      <c r="N42" s="622"/>
      <c r="O42" s="622"/>
      <c r="P42" s="622"/>
      <c r="Q42" s="623"/>
      <c r="R42" s="624">
        <v>9791018</v>
      </c>
      <c r="S42" s="663"/>
      <c r="T42" s="663"/>
      <c r="U42" s="663"/>
      <c r="V42" s="663"/>
      <c r="W42" s="663"/>
      <c r="X42" s="663"/>
      <c r="Y42" s="665"/>
      <c r="Z42" s="666">
        <v>100</v>
      </c>
      <c r="AA42" s="666"/>
      <c r="AB42" s="666"/>
      <c r="AC42" s="666"/>
      <c r="AD42" s="667">
        <v>5288284</v>
      </c>
      <c r="AE42" s="667"/>
      <c r="AF42" s="667"/>
      <c r="AG42" s="667"/>
      <c r="AH42" s="667"/>
      <c r="AI42" s="667"/>
      <c r="AJ42" s="667"/>
      <c r="AK42" s="667"/>
      <c r="AL42" s="627">
        <v>100</v>
      </c>
      <c r="AM42" s="668"/>
      <c r="AN42" s="668"/>
      <c r="AO42" s="669"/>
      <c r="AQ42" s="670" t="s">
        <v>350</v>
      </c>
      <c r="AR42" s="671"/>
      <c r="AS42" s="671"/>
      <c r="AT42" s="671"/>
      <c r="AU42" s="671"/>
      <c r="AV42" s="671"/>
      <c r="AW42" s="671"/>
      <c r="AX42" s="671"/>
      <c r="AY42" s="672"/>
      <c r="AZ42" s="624">
        <v>621148</v>
      </c>
      <c r="BA42" s="663"/>
      <c r="BB42" s="663"/>
      <c r="BC42" s="663"/>
      <c r="BD42" s="625"/>
      <c r="BE42" s="625"/>
      <c r="BF42" s="689"/>
      <c r="BG42" s="687"/>
      <c r="BH42" s="688"/>
      <c r="BI42" s="688"/>
      <c r="BJ42" s="688"/>
      <c r="BK42" s="688"/>
      <c r="BL42" s="237"/>
      <c r="BM42" s="690" t="s">
        <v>351</v>
      </c>
      <c r="BN42" s="690"/>
      <c r="BO42" s="690"/>
      <c r="BP42" s="690"/>
      <c r="BQ42" s="690"/>
      <c r="BR42" s="690"/>
      <c r="BS42" s="690"/>
      <c r="BT42" s="690"/>
      <c r="BU42" s="691"/>
      <c r="BV42" s="624">
        <v>428</v>
      </c>
      <c r="BW42" s="663"/>
      <c r="BX42" s="663"/>
      <c r="BY42" s="663"/>
      <c r="BZ42" s="663"/>
      <c r="CA42" s="663"/>
      <c r="CB42" s="664"/>
      <c r="CD42" s="637" t="s">
        <v>352</v>
      </c>
      <c r="CE42" s="638"/>
      <c r="CF42" s="638"/>
      <c r="CG42" s="638"/>
      <c r="CH42" s="638"/>
      <c r="CI42" s="638"/>
      <c r="CJ42" s="638"/>
      <c r="CK42" s="638"/>
      <c r="CL42" s="638"/>
      <c r="CM42" s="638"/>
      <c r="CN42" s="638"/>
      <c r="CO42" s="638"/>
      <c r="CP42" s="638"/>
      <c r="CQ42" s="639"/>
      <c r="CR42" s="640">
        <v>1517083</v>
      </c>
      <c r="CS42" s="641"/>
      <c r="CT42" s="641"/>
      <c r="CU42" s="641"/>
      <c r="CV42" s="641"/>
      <c r="CW42" s="641"/>
      <c r="CX42" s="641"/>
      <c r="CY42" s="642"/>
      <c r="CZ42" s="643">
        <v>16.3</v>
      </c>
      <c r="DA42" s="644"/>
      <c r="DB42" s="644"/>
      <c r="DC42" s="645"/>
      <c r="DD42" s="646">
        <v>290150</v>
      </c>
      <c r="DE42" s="641"/>
      <c r="DF42" s="641"/>
      <c r="DG42" s="641"/>
      <c r="DH42" s="641"/>
      <c r="DI42" s="641"/>
      <c r="DJ42" s="641"/>
      <c r="DK42" s="642"/>
      <c r="DL42" s="647"/>
      <c r="DM42" s="648"/>
      <c r="DN42" s="648"/>
      <c r="DO42" s="648"/>
      <c r="DP42" s="648"/>
      <c r="DQ42" s="648"/>
      <c r="DR42" s="648"/>
      <c r="DS42" s="648"/>
      <c r="DT42" s="648"/>
      <c r="DU42" s="648"/>
      <c r="DV42" s="649"/>
      <c r="DW42" s="650"/>
      <c r="DX42" s="651"/>
      <c r="DY42" s="651"/>
      <c r="DZ42" s="651"/>
      <c r="EA42" s="651"/>
      <c r="EB42" s="651"/>
      <c r="EC42" s="652"/>
    </row>
    <row r="43" spans="2:133" ht="11.25" customHeight="1" x14ac:dyDescent="0.15">
      <c r="BV43" s="238"/>
      <c r="BW43" s="238"/>
      <c r="BX43" s="238"/>
      <c r="BY43" s="238"/>
      <c r="BZ43" s="238"/>
      <c r="CA43" s="238"/>
      <c r="CB43" s="238"/>
      <c r="CD43" s="637" t="s">
        <v>353</v>
      </c>
      <c r="CE43" s="638"/>
      <c r="CF43" s="638"/>
      <c r="CG43" s="638"/>
      <c r="CH43" s="638"/>
      <c r="CI43" s="638"/>
      <c r="CJ43" s="638"/>
      <c r="CK43" s="638"/>
      <c r="CL43" s="638"/>
      <c r="CM43" s="638"/>
      <c r="CN43" s="638"/>
      <c r="CO43" s="638"/>
      <c r="CP43" s="638"/>
      <c r="CQ43" s="639"/>
      <c r="CR43" s="640">
        <v>39969</v>
      </c>
      <c r="CS43" s="659"/>
      <c r="CT43" s="659"/>
      <c r="CU43" s="659"/>
      <c r="CV43" s="659"/>
      <c r="CW43" s="659"/>
      <c r="CX43" s="659"/>
      <c r="CY43" s="660"/>
      <c r="CZ43" s="643">
        <v>0.4</v>
      </c>
      <c r="DA43" s="661"/>
      <c r="DB43" s="661"/>
      <c r="DC43" s="662"/>
      <c r="DD43" s="646">
        <v>39969</v>
      </c>
      <c r="DE43" s="659"/>
      <c r="DF43" s="659"/>
      <c r="DG43" s="659"/>
      <c r="DH43" s="659"/>
      <c r="DI43" s="659"/>
      <c r="DJ43" s="659"/>
      <c r="DK43" s="660"/>
      <c r="DL43" s="647"/>
      <c r="DM43" s="648"/>
      <c r="DN43" s="648"/>
      <c r="DO43" s="648"/>
      <c r="DP43" s="648"/>
      <c r="DQ43" s="648"/>
      <c r="DR43" s="648"/>
      <c r="DS43" s="648"/>
      <c r="DT43" s="648"/>
      <c r="DU43" s="648"/>
      <c r="DV43" s="649"/>
      <c r="DW43" s="650"/>
      <c r="DX43" s="651"/>
      <c r="DY43" s="651"/>
      <c r="DZ43" s="651"/>
      <c r="EA43" s="651"/>
      <c r="EB43" s="651"/>
      <c r="EC43" s="652"/>
    </row>
    <row r="44" spans="2:133" ht="11.25" customHeight="1" x14ac:dyDescent="0.15">
      <c r="CD44" s="653" t="s">
        <v>302</v>
      </c>
      <c r="CE44" s="654"/>
      <c r="CF44" s="637" t="s">
        <v>354</v>
      </c>
      <c r="CG44" s="638"/>
      <c r="CH44" s="638"/>
      <c r="CI44" s="638"/>
      <c r="CJ44" s="638"/>
      <c r="CK44" s="638"/>
      <c r="CL44" s="638"/>
      <c r="CM44" s="638"/>
      <c r="CN44" s="638"/>
      <c r="CO44" s="638"/>
      <c r="CP44" s="638"/>
      <c r="CQ44" s="639"/>
      <c r="CR44" s="640">
        <v>1494048</v>
      </c>
      <c r="CS44" s="641"/>
      <c r="CT44" s="641"/>
      <c r="CU44" s="641"/>
      <c r="CV44" s="641"/>
      <c r="CW44" s="641"/>
      <c r="CX44" s="641"/>
      <c r="CY44" s="642"/>
      <c r="CZ44" s="643">
        <v>16.100000000000001</v>
      </c>
      <c r="DA44" s="644"/>
      <c r="DB44" s="644"/>
      <c r="DC44" s="645"/>
      <c r="DD44" s="646">
        <v>289449</v>
      </c>
      <c r="DE44" s="641"/>
      <c r="DF44" s="641"/>
      <c r="DG44" s="641"/>
      <c r="DH44" s="641"/>
      <c r="DI44" s="641"/>
      <c r="DJ44" s="641"/>
      <c r="DK44" s="642"/>
      <c r="DL44" s="647"/>
      <c r="DM44" s="648"/>
      <c r="DN44" s="648"/>
      <c r="DO44" s="648"/>
      <c r="DP44" s="648"/>
      <c r="DQ44" s="648"/>
      <c r="DR44" s="648"/>
      <c r="DS44" s="648"/>
      <c r="DT44" s="648"/>
      <c r="DU44" s="648"/>
      <c r="DV44" s="649"/>
      <c r="DW44" s="650"/>
      <c r="DX44" s="651"/>
      <c r="DY44" s="651"/>
      <c r="DZ44" s="651"/>
      <c r="EA44" s="651"/>
      <c r="EB44" s="651"/>
      <c r="EC44" s="652"/>
    </row>
    <row r="45" spans="2:133" ht="11.25" customHeight="1" x14ac:dyDescent="0.15">
      <c r="CD45" s="655"/>
      <c r="CE45" s="656"/>
      <c r="CF45" s="637" t="s">
        <v>355</v>
      </c>
      <c r="CG45" s="638"/>
      <c r="CH45" s="638"/>
      <c r="CI45" s="638"/>
      <c r="CJ45" s="638"/>
      <c r="CK45" s="638"/>
      <c r="CL45" s="638"/>
      <c r="CM45" s="638"/>
      <c r="CN45" s="638"/>
      <c r="CO45" s="638"/>
      <c r="CP45" s="638"/>
      <c r="CQ45" s="639"/>
      <c r="CR45" s="640">
        <v>784503</v>
      </c>
      <c r="CS45" s="659"/>
      <c r="CT45" s="659"/>
      <c r="CU45" s="659"/>
      <c r="CV45" s="659"/>
      <c r="CW45" s="659"/>
      <c r="CX45" s="659"/>
      <c r="CY45" s="660"/>
      <c r="CZ45" s="643">
        <v>8.5</v>
      </c>
      <c r="DA45" s="661"/>
      <c r="DB45" s="661"/>
      <c r="DC45" s="662"/>
      <c r="DD45" s="646">
        <v>52475</v>
      </c>
      <c r="DE45" s="659"/>
      <c r="DF45" s="659"/>
      <c r="DG45" s="659"/>
      <c r="DH45" s="659"/>
      <c r="DI45" s="659"/>
      <c r="DJ45" s="659"/>
      <c r="DK45" s="660"/>
      <c r="DL45" s="647"/>
      <c r="DM45" s="648"/>
      <c r="DN45" s="648"/>
      <c r="DO45" s="648"/>
      <c r="DP45" s="648"/>
      <c r="DQ45" s="648"/>
      <c r="DR45" s="648"/>
      <c r="DS45" s="648"/>
      <c r="DT45" s="648"/>
      <c r="DU45" s="648"/>
      <c r="DV45" s="649"/>
      <c r="DW45" s="650"/>
      <c r="DX45" s="651"/>
      <c r="DY45" s="651"/>
      <c r="DZ45" s="651"/>
      <c r="EA45" s="651"/>
      <c r="EB45" s="651"/>
      <c r="EC45" s="652"/>
    </row>
    <row r="46" spans="2:133" ht="11.25" customHeight="1" x14ac:dyDescent="0.15">
      <c r="B46" s="230" t="s">
        <v>356</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55"/>
      <c r="CE46" s="656"/>
      <c r="CF46" s="637" t="s">
        <v>357</v>
      </c>
      <c r="CG46" s="638"/>
      <c r="CH46" s="638"/>
      <c r="CI46" s="638"/>
      <c r="CJ46" s="638"/>
      <c r="CK46" s="638"/>
      <c r="CL46" s="638"/>
      <c r="CM46" s="638"/>
      <c r="CN46" s="638"/>
      <c r="CO46" s="638"/>
      <c r="CP46" s="638"/>
      <c r="CQ46" s="639"/>
      <c r="CR46" s="640">
        <v>648927</v>
      </c>
      <c r="CS46" s="641"/>
      <c r="CT46" s="641"/>
      <c r="CU46" s="641"/>
      <c r="CV46" s="641"/>
      <c r="CW46" s="641"/>
      <c r="CX46" s="641"/>
      <c r="CY46" s="642"/>
      <c r="CZ46" s="643">
        <v>7</v>
      </c>
      <c r="DA46" s="644"/>
      <c r="DB46" s="644"/>
      <c r="DC46" s="645"/>
      <c r="DD46" s="646">
        <v>206126</v>
      </c>
      <c r="DE46" s="641"/>
      <c r="DF46" s="641"/>
      <c r="DG46" s="641"/>
      <c r="DH46" s="641"/>
      <c r="DI46" s="641"/>
      <c r="DJ46" s="641"/>
      <c r="DK46" s="642"/>
      <c r="DL46" s="647"/>
      <c r="DM46" s="648"/>
      <c r="DN46" s="648"/>
      <c r="DO46" s="648"/>
      <c r="DP46" s="648"/>
      <c r="DQ46" s="648"/>
      <c r="DR46" s="648"/>
      <c r="DS46" s="648"/>
      <c r="DT46" s="648"/>
      <c r="DU46" s="648"/>
      <c r="DV46" s="649"/>
      <c r="DW46" s="650"/>
      <c r="DX46" s="651"/>
      <c r="DY46" s="651"/>
      <c r="DZ46" s="651"/>
      <c r="EA46" s="651"/>
      <c r="EB46" s="651"/>
      <c r="EC46" s="652"/>
    </row>
    <row r="47" spans="2:133" ht="11.25" customHeight="1" x14ac:dyDescent="0.15">
      <c r="B47" s="240" t="s">
        <v>358</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5"/>
      <c r="CE47" s="656"/>
      <c r="CF47" s="637" t="s">
        <v>359</v>
      </c>
      <c r="CG47" s="638"/>
      <c r="CH47" s="638"/>
      <c r="CI47" s="638"/>
      <c r="CJ47" s="638"/>
      <c r="CK47" s="638"/>
      <c r="CL47" s="638"/>
      <c r="CM47" s="638"/>
      <c r="CN47" s="638"/>
      <c r="CO47" s="638"/>
      <c r="CP47" s="638"/>
      <c r="CQ47" s="639"/>
      <c r="CR47" s="640">
        <v>23035</v>
      </c>
      <c r="CS47" s="659"/>
      <c r="CT47" s="659"/>
      <c r="CU47" s="659"/>
      <c r="CV47" s="659"/>
      <c r="CW47" s="659"/>
      <c r="CX47" s="659"/>
      <c r="CY47" s="660"/>
      <c r="CZ47" s="643">
        <v>0.2</v>
      </c>
      <c r="DA47" s="661"/>
      <c r="DB47" s="661"/>
      <c r="DC47" s="662"/>
      <c r="DD47" s="646">
        <v>701</v>
      </c>
      <c r="DE47" s="659"/>
      <c r="DF47" s="659"/>
      <c r="DG47" s="659"/>
      <c r="DH47" s="659"/>
      <c r="DI47" s="659"/>
      <c r="DJ47" s="659"/>
      <c r="DK47" s="660"/>
      <c r="DL47" s="647"/>
      <c r="DM47" s="648"/>
      <c r="DN47" s="648"/>
      <c r="DO47" s="648"/>
      <c r="DP47" s="648"/>
      <c r="DQ47" s="648"/>
      <c r="DR47" s="648"/>
      <c r="DS47" s="648"/>
      <c r="DT47" s="648"/>
      <c r="DU47" s="648"/>
      <c r="DV47" s="649"/>
      <c r="DW47" s="650"/>
      <c r="DX47" s="651"/>
      <c r="DY47" s="651"/>
      <c r="DZ47" s="651"/>
      <c r="EA47" s="651"/>
      <c r="EB47" s="651"/>
      <c r="EC47" s="652"/>
    </row>
    <row r="48" spans="2:133" x14ac:dyDescent="0.15">
      <c r="B48" s="241" t="s">
        <v>360</v>
      </c>
      <c r="CD48" s="657"/>
      <c r="CE48" s="658"/>
      <c r="CF48" s="637" t="s">
        <v>361</v>
      </c>
      <c r="CG48" s="638"/>
      <c r="CH48" s="638"/>
      <c r="CI48" s="638"/>
      <c r="CJ48" s="638"/>
      <c r="CK48" s="638"/>
      <c r="CL48" s="638"/>
      <c r="CM48" s="638"/>
      <c r="CN48" s="638"/>
      <c r="CO48" s="638"/>
      <c r="CP48" s="638"/>
      <c r="CQ48" s="639"/>
      <c r="CR48" s="640" t="s">
        <v>127</v>
      </c>
      <c r="CS48" s="641"/>
      <c r="CT48" s="641"/>
      <c r="CU48" s="641"/>
      <c r="CV48" s="641"/>
      <c r="CW48" s="641"/>
      <c r="CX48" s="641"/>
      <c r="CY48" s="642"/>
      <c r="CZ48" s="643" t="s">
        <v>127</v>
      </c>
      <c r="DA48" s="644"/>
      <c r="DB48" s="644"/>
      <c r="DC48" s="645"/>
      <c r="DD48" s="646" t="s">
        <v>127</v>
      </c>
      <c r="DE48" s="641"/>
      <c r="DF48" s="641"/>
      <c r="DG48" s="641"/>
      <c r="DH48" s="641"/>
      <c r="DI48" s="641"/>
      <c r="DJ48" s="641"/>
      <c r="DK48" s="642"/>
      <c r="DL48" s="647"/>
      <c r="DM48" s="648"/>
      <c r="DN48" s="648"/>
      <c r="DO48" s="648"/>
      <c r="DP48" s="648"/>
      <c r="DQ48" s="648"/>
      <c r="DR48" s="648"/>
      <c r="DS48" s="648"/>
      <c r="DT48" s="648"/>
      <c r="DU48" s="648"/>
      <c r="DV48" s="649"/>
      <c r="DW48" s="650"/>
      <c r="DX48" s="651"/>
      <c r="DY48" s="651"/>
      <c r="DZ48" s="651"/>
      <c r="EA48" s="651"/>
      <c r="EB48" s="651"/>
      <c r="EC48" s="652"/>
    </row>
    <row r="49" spans="82:133" ht="11.25" customHeight="1" x14ac:dyDescent="0.15">
      <c r="CD49" s="621" t="s">
        <v>362</v>
      </c>
      <c r="CE49" s="622"/>
      <c r="CF49" s="622"/>
      <c r="CG49" s="622"/>
      <c r="CH49" s="622"/>
      <c r="CI49" s="622"/>
      <c r="CJ49" s="622"/>
      <c r="CK49" s="622"/>
      <c r="CL49" s="622"/>
      <c r="CM49" s="622"/>
      <c r="CN49" s="622"/>
      <c r="CO49" s="622"/>
      <c r="CP49" s="622"/>
      <c r="CQ49" s="623"/>
      <c r="CR49" s="624">
        <v>9283813</v>
      </c>
      <c r="CS49" s="625"/>
      <c r="CT49" s="625"/>
      <c r="CU49" s="625"/>
      <c r="CV49" s="625"/>
      <c r="CW49" s="625"/>
      <c r="CX49" s="625"/>
      <c r="CY49" s="626"/>
      <c r="CZ49" s="627">
        <v>100</v>
      </c>
      <c r="DA49" s="628"/>
      <c r="DB49" s="628"/>
      <c r="DC49" s="629"/>
      <c r="DD49" s="630">
        <v>5842315</v>
      </c>
      <c r="DE49" s="625"/>
      <c r="DF49" s="625"/>
      <c r="DG49" s="625"/>
      <c r="DH49" s="625"/>
      <c r="DI49" s="625"/>
      <c r="DJ49" s="625"/>
      <c r="DK49" s="626"/>
      <c r="DL49" s="631"/>
      <c r="DM49" s="632"/>
      <c r="DN49" s="632"/>
      <c r="DO49" s="632"/>
      <c r="DP49" s="632"/>
      <c r="DQ49" s="632"/>
      <c r="DR49" s="632"/>
      <c r="DS49" s="632"/>
      <c r="DT49" s="632"/>
      <c r="DU49" s="632"/>
      <c r="DV49" s="633"/>
      <c r="DW49" s="634"/>
      <c r="DX49" s="635"/>
      <c r="DY49" s="635"/>
      <c r="DZ49" s="635"/>
      <c r="EA49" s="635"/>
      <c r="EB49" s="635"/>
      <c r="EC49" s="636"/>
    </row>
  </sheetData>
  <sheetProtection algorithmName="SHA-512" hashValue="YpceN9NBO42mRHqkecqAUWR+jXbSn/r+FckTE6LHc8x4dear4Xja+4da8PPjDPdI+hjAARToNyC9d+qj6Imi6w==" saltValue="GzZ+5gkrLL6K1Rr3eNCsYg=="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63" zoomScaleNormal="63"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363</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165" t="s">
        <v>364</v>
      </c>
      <c r="DK2" s="1166"/>
      <c r="DL2" s="1166"/>
      <c r="DM2" s="1166"/>
      <c r="DN2" s="1166"/>
      <c r="DO2" s="1167"/>
      <c r="DP2" s="250"/>
      <c r="DQ2" s="1165" t="s">
        <v>365</v>
      </c>
      <c r="DR2" s="1166"/>
      <c r="DS2" s="1166"/>
      <c r="DT2" s="1166"/>
      <c r="DU2" s="1166"/>
      <c r="DV2" s="1166"/>
      <c r="DW2" s="1166"/>
      <c r="DX2" s="1166"/>
      <c r="DY2" s="1166"/>
      <c r="DZ2" s="1167"/>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18" t="s">
        <v>366</v>
      </c>
      <c r="B4" s="1118"/>
      <c r="C4" s="1118"/>
      <c r="D4" s="1118"/>
      <c r="E4" s="1118"/>
      <c r="F4" s="1118"/>
      <c r="G4" s="1118"/>
      <c r="H4" s="1118"/>
      <c r="I4" s="1118"/>
      <c r="J4" s="1118"/>
      <c r="K4" s="1118"/>
      <c r="L4" s="1118"/>
      <c r="M4" s="1118"/>
      <c r="N4" s="1118"/>
      <c r="O4" s="1118"/>
      <c r="P4" s="1118"/>
      <c r="Q4" s="1118"/>
      <c r="R4" s="1118"/>
      <c r="S4" s="1118"/>
      <c r="T4" s="1118"/>
      <c r="U4" s="1118"/>
      <c r="V4" s="1118"/>
      <c r="W4" s="1118"/>
      <c r="X4" s="1118"/>
      <c r="Y4" s="1118"/>
      <c r="Z4" s="1118"/>
      <c r="AA4" s="1118"/>
      <c r="AB4" s="1118"/>
      <c r="AC4" s="1118"/>
      <c r="AD4" s="1118"/>
      <c r="AE4" s="1118"/>
      <c r="AF4" s="1118"/>
      <c r="AG4" s="1118"/>
      <c r="AH4" s="1118"/>
      <c r="AI4" s="1118"/>
      <c r="AJ4" s="1118"/>
      <c r="AK4" s="1118"/>
      <c r="AL4" s="1118"/>
      <c r="AM4" s="1118"/>
      <c r="AN4" s="1118"/>
      <c r="AO4" s="1118"/>
      <c r="AP4" s="1118"/>
      <c r="AQ4" s="1118"/>
      <c r="AR4" s="1118"/>
      <c r="AS4" s="1118"/>
      <c r="AT4" s="1118"/>
      <c r="AU4" s="1118"/>
      <c r="AV4" s="1118"/>
      <c r="AW4" s="1118"/>
      <c r="AX4" s="1118"/>
      <c r="AY4" s="1118"/>
      <c r="AZ4" s="253"/>
      <c r="BA4" s="253"/>
      <c r="BB4" s="253"/>
      <c r="BC4" s="253"/>
      <c r="BD4" s="253"/>
      <c r="BE4" s="254"/>
      <c r="BF4" s="254"/>
      <c r="BG4" s="254"/>
      <c r="BH4" s="254"/>
      <c r="BI4" s="254"/>
      <c r="BJ4" s="254"/>
      <c r="BK4" s="254"/>
      <c r="BL4" s="254"/>
      <c r="BM4" s="254"/>
      <c r="BN4" s="254"/>
      <c r="BO4" s="254"/>
      <c r="BP4" s="254"/>
      <c r="BQ4" s="253" t="s">
        <v>367</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50" t="s">
        <v>368</v>
      </c>
      <c r="B5" s="1051"/>
      <c r="C5" s="1051"/>
      <c r="D5" s="1051"/>
      <c r="E5" s="1051"/>
      <c r="F5" s="1051"/>
      <c r="G5" s="1051"/>
      <c r="H5" s="1051"/>
      <c r="I5" s="1051"/>
      <c r="J5" s="1051"/>
      <c r="K5" s="1051"/>
      <c r="L5" s="1051"/>
      <c r="M5" s="1051"/>
      <c r="N5" s="1051"/>
      <c r="O5" s="1051"/>
      <c r="P5" s="1052"/>
      <c r="Q5" s="1056" t="s">
        <v>369</v>
      </c>
      <c r="R5" s="1057"/>
      <c r="S5" s="1057"/>
      <c r="T5" s="1057"/>
      <c r="U5" s="1058"/>
      <c r="V5" s="1056" t="s">
        <v>370</v>
      </c>
      <c r="W5" s="1057"/>
      <c r="X5" s="1057"/>
      <c r="Y5" s="1057"/>
      <c r="Z5" s="1058"/>
      <c r="AA5" s="1056" t="s">
        <v>371</v>
      </c>
      <c r="AB5" s="1057"/>
      <c r="AC5" s="1057"/>
      <c r="AD5" s="1057"/>
      <c r="AE5" s="1057"/>
      <c r="AF5" s="1168" t="s">
        <v>372</v>
      </c>
      <c r="AG5" s="1057"/>
      <c r="AH5" s="1057"/>
      <c r="AI5" s="1057"/>
      <c r="AJ5" s="1072"/>
      <c r="AK5" s="1057" t="s">
        <v>373</v>
      </c>
      <c r="AL5" s="1057"/>
      <c r="AM5" s="1057"/>
      <c r="AN5" s="1057"/>
      <c r="AO5" s="1058"/>
      <c r="AP5" s="1056" t="s">
        <v>374</v>
      </c>
      <c r="AQ5" s="1057"/>
      <c r="AR5" s="1057"/>
      <c r="AS5" s="1057"/>
      <c r="AT5" s="1058"/>
      <c r="AU5" s="1056" t="s">
        <v>375</v>
      </c>
      <c r="AV5" s="1057"/>
      <c r="AW5" s="1057"/>
      <c r="AX5" s="1057"/>
      <c r="AY5" s="1072"/>
      <c r="AZ5" s="257"/>
      <c r="BA5" s="257"/>
      <c r="BB5" s="257"/>
      <c r="BC5" s="257"/>
      <c r="BD5" s="257"/>
      <c r="BE5" s="258"/>
      <c r="BF5" s="258"/>
      <c r="BG5" s="258"/>
      <c r="BH5" s="258"/>
      <c r="BI5" s="258"/>
      <c r="BJ5" s="258"/>
      <c r="BK5" s="258"/>
      <c r="BL5" s="258"/>
      <c r="BM5" s="258"/>
      <c r="BN5" s="258"/>
      <c r="BO5" s="258"/>
      <c r="BP5" s="258"/>
      <c r="BQ5" s="1050" t="s">
        <v>376</v>
      </c>
      <c r="BR5" s="1051"/>
      <c r="BS5" s="1051"/>
      <c r="BT5" s="1051"/>
      <c r="BU5" s="1051"/>
      <c r="BV5" s="1051"/>
      <c r="BW5" s="1051"/>
      <c r="BX5" s="1051"/>
      <c r="BY5" s="1051"/>
      <c r="BZ5" s="1051"/>
      <c r="CA5" s="1051"/>
      <c r="CB5" s="1051"/>
      <c r="CC5" s="1051"/>
      <c r="CD5" s="1051"/>
      <c r="CE5" s="1051"/>
      <c r="CF5" s="1051"/>
      <c r="CG5" s="1052"/>
      <c r="CH5" s="1056" t="s">
        <v>377</v>
      </c>
      <c r="CI5" s="1057"/>
      <c r="CJ5" s="1057"/>
      <c r="CK5" s="1057"/>
      <c r="CL5" s="1058"/>
      <c r="CM5" s="1056" t="s">
        <v>378</v>
      </c>
      <c r="CN5" s="1057"/>
      <c r="CO5" s="1057"/>
      <c r="CP5" s="1057"/>
      <c r="CQ5" s="1058"/>
      <c r="CR5" s="1056" t="s">
        <v>379</v>
      </c>
      <c r="CS5" s="1057"/>
      <c r="CT5" s="1057"/>
      <c r="CU5" s="1057"/>
      <c r="CV5" s="1058"/>
      <c r="CW5" s="1056" t="s">
        <v>380</v>
      </c>
      <c r="CX5" s="1057"/>
      <c r="CY5" s="1057"/>
      <c r="CZ5" s="1057"/>
      <c r="DA5" s="1058"/>
      <c r="DB5" s="1056" t="s">
        <v>381</v>
      </c>
      <c r="DC5" s="1057"/>
      <c r="DD5" s="1057"/>
      <c r="DE5" s="1057"/>
      <c r="DF5" s="1058"/>
      <c r="DG5" s="1153" t="s">
        <v>382</v>
      </c>
      <c r="DH5" s="1154"/>
      <c r="DI5" s="1154"/>
      <c r="DJ5" s="1154"/>
      <c r="DK5" s="1155"/>
      <c r="DL5" s="1153" t="s">
        <v>383</v>
      </c>
      <c r="DM5" s="1154"/>
      <c r="DN5" s="1154"/>
      <c r="DO5" s="1154"/>
      <c r="DP5" s="1155"/>
      <c r="DQ5" s="1056" t="s">
        <v>384</v>
      </c>
      <c r="DR5" s="1057"/>
      <c r="DS5" s="1057"/>
      <c r="DT5" s="1057"/>
      <c r="DU5" s="1058"/>
      <c r="DV5" s="1056" t="s">
        <v>375</v>
      </c>
      <c r="DW5" s="1057"/>
      <c r="DX5" s="1057"/>
      <c r="DY5" s="1057"/>
      <c r="DZ5" s="1072"/>
      <c r="EA5" s="255"/>
    </row>
    <row r="6" spans="1:131" s="256" customFormat="1" ht="26.25" customHeight="1" thickBot="1" x14ac:dyDescent="0.2">
      <c r="A6" s="1053"/>
      <c r="B6" s="1054"/>
      <c r="C6" s="1054"/>
      <c r="D6" s="1054"/>
      <c r="E6" s="1054"/>
      <c r="F6" s="1054"/>
      <c r="G6" s="1054"/>
      <c r="H6" s="1054"/>
      <c r="I6" s="1054"/>
      <c r="J6" s="1054"/>
      <c r="K6" s="1054"/>
      <c r="L6" s="1054"/>
      <c r="M6" s="1054"/>
      <c r="N6" s="1054"/>
      <c r="O6" s="1054"/>
      <c r="P6" s="1055"/>
      <c r="Q6" s="1059"/>
      <c r="R6" s="1060"/>
      <c r="S6" s="1060"/>
      <c r="T6" s="1060"/>
      <c r="U6" s="1061"/>
      <c r="V6" s="1059"/>
      <c r="W6" s="1060"/>
      <c r="X6" s="1060"/>
      <c r="Y6" s="1060"/>
      <c r="Z6" s="1061"/>
      <c r="AA6" s="1059"/>
      <c r="AB6" s="1060"/>
      <c r="AC6" s="1060"/>
      <c r="AD6" s="1060"/>
      <c r="AE6" s="1060"/>
      <c r="AF6" s="1169"/>
      <c r="AG6" s="1060"/>
      <c r="AH6" s="1060"/>
      <c r="AI6" s="1060"/>
      <c r="AJ6" s="1073"/>
      <c r="AK6" s="1060"/>
      <c r="AL6" s="1060"/>
      <c r="AM6" s="1060"/>
      <c r="AN6" s="1060"/>
      <c r="AO6" s="1061"/>
      <c r="AP6" s="1059"/>
      <c r="AQ6" s="1060"/>
      <c r="AR6" s="1060"/>
      <c r="AS6" s="1060"/>
      <c r="AT6" s="1061"/>
      <c r="AU6" s="1059"/>
      <c r="AV6" s="1060"/>
      <c r="AW6" s="1060"/>
      <c r="AX6" s="1060"/>
      <c r="AY6" s="1073"/>
      <c r="AZ6" s="253"/>
      <c r="BA6" s="253"/>
      <c r="BB6" s="253"/>
      <c r="BC6" s="253"/>
      <c r="BD6" s="253"/>
      <c r="BE6" s="254"/>
      <c r="BF6" s="254"/>
      <c r="BG6" s="254"/>
      <c r="BH6" s="254"/>
      <c r="BI6" s="254"/>
      <c r="BJ6" s="254"/>
      <c r="BK6" s="254"/>
      <c r="BL6" s="254"/>
      <c r="BM6" s="254"/>
      <c r="BN6" s="254"/>
      <c r="BO6" s="254"/>
      <c r="BP6" s="254"/>
      <c r="BQ6" s="1053"/>
      <c r="BR6" s="1054"/>
      <c r="BS6" s="1054"/>
      <c r="BT6" s="1054"/>
      <c r="BU6" s="1054"/>
      <c r="BV6" s="1054"/>
      <c r="BW6" s="1054"/>
      <c r="BX6" s="1054"/>
      <c r="BY6" s="1054"/>
      <c r="BZ6" s="1054"/>
      <c r="CA6" s="1054"/>
      <c r="CB6" s="1054"/>
      <c r="CC6" s="1054"/>
      <c r="CD6" s="1054"/>
      <c r="CE6" s="1054"/>
      <c r="CF6" s="1054"/>
      <c r="CG6" s="1055"/>
      <c r="CH6" s="1059"/>
      <c r="CI6" s="1060"/>
      <c r="CJ6" s="1060"/>
      <c r="CK6" s="1060"/>
      <c r="CL6" s="1061"/>
      <c r="CM6" s="1059"/>
      <c r="CN6" s="1060"/>
      <c r="CO6" s="1060"/>
      <c r="CP6" s="1060"/>
      <c r="CQ6" s="1061"/>
      <c r="CR6" s="1059"/>
      <c r="CS6" s="1060"/>
      <c r="CT6" s="1060"/>
      <c r="CU6" s="1060"/>
      <c r="CV6" s="1061"/>
      <c r="CW6" s="1059"/>
      <c r="CX6" s="1060"/>
      <c r="CY6" s="1060"/>
      <c r="CZ6" s="1060"/>
      <c r="DA6" s="1061"/>
      <c r="DB6" s="1059"/>
      <c r="DC6" s="1060"/>
      <c r="DD6" s="1060"/>
      <c r="DE6" s="1060"/>
      <c r="DF6" s="1061"/>
      <c r="DG6" s="1156"/>
      <c r="DH6" s="1157"/>
      <c r="DI6" s="1157"/>
      <c r="DJ6" s="1157"/>
      <c r="DK6" s="1158"/>
      <c r="DL6" s="1156"/>
      <c r="DM6" s="1157"/>
      <c r="DN6" s="1157"/>
      <c r="DO6" s="1157"/>
      <c r="DP6" s="1158"/>
      <c r="DQ6" s="1059"/>
      <c r="DR6" s="1060"/>
      <c r="DS6" s="1060"/>
      <c r="DT6" s="1060"/>
      <c r="DU6" s="1061"/>
      <c r="DV6" s="1059"/>
      <c r="DW6" s="1060"/>
      <c r="DX6" s="1060"/>
      <c r="DY6" s="1060"/>
      <c r="DZ6" s="1073"/>
      <c r="EA6" s="255"/>
    </row>
    <row r="7" spans="1:131" s="256" customFormat="1" ht="26.25" customHeight="1" thickTop="1" x14ac:dyDescent="0.15">
      <c r="A7" s="259">
        <v>1</v>
      </c>
      <c r="B7" s="1105" t="s">
        <v>385</v>
      </c>
      <c r="C7" s="1106"/>
      <c r="D7" s="1106"/>
      <c r="E7" s="1106"/>
      <c r="F7" s="1106"/>
      <c r="G7" s="1106"/>
      <c r="H7" s="1106"/>
      <c r="I7" s="1106"/>
      <c r="J7" s="1106"/>
      <c r="K7" s="1106"/>
      <c r="L7" s="1106"/>
      <c r="M7" s="1106"/>
      <c r="N7" s="1106"/>
      <c r="O7" s="1106"/>
      <c r="P7" s="1107"/>
      <c r="Q7" s="1159">
        <v>9815</v>
      </c>
      <c r="R7" s="1160"/>
      <c r="S7" s="1160"/>
      <c r="T7" s="1160"/>
      <c r="U7" s="1160"/>
      <c r="V7" s="1160">
        <v>9308</v>
      </c>
      <c r="W7" s="1160"/>
      <c r="X7" s="1160"/>
      <c r="Y7" s="1160"/>
      <c r="Z7" s="1160"/>
      <c r="AA7" s="1160">
        <v>507</v>
      </c>
      <c r="AB7" s="1160"/>
      <c r="AC7" s="1160"/>
      <c r="AD7" s="1160"/>
      <c r="AE7" s="1161"/>
      <c r="AF7" s="1162">
        <v>334</v>
      </c>
      <c r="AG7" s="1163"/>
      <c r="AH7" s="1163"/>
      <c r="AI7" s="1163"/>
      <c r="AJ7" s="1164"/>
      <c r="AK7" s="1146">
        <v>416</v>
      </c>
      <c r="AL7" s="1147"/>
      <c r="AM7" s="1147"/>
      <c r="AN7" s="1147"/>
      <c r="AO7" s="1147"/>
      <c r="AP7" s="1147">
        <v>10821</v>
      </c>
      <c r="AQ7" s="1147"/>
      <c r="AR7" s="1147"/>
      <c r="AS7" s="1147"/>
      <c r="AT7" s="1147"/>
      <c r="AU7" s="1148"/>
      <c r="AV7" s="1148"/>
      <c r="AW7" s="1148"/>
      <c r="AX7" s="1148"/>
      <c r="AY7" s="1149"/>
      <c r="AZ7" s="253"/>
      <c r="BA7" s="253"/>
      <c r="BB7" s="253"/>
      <c r="BC7" s="253"/>
      <c r="BD7" s="253"/>
      <c r="BE7" s="254"/>
      <c r="BF7" s="254"/>
      <c r="BG7" s="254"/>
      <c r="BH7" s="254"/>
      <c r="BI7" s="254"/>
      <c r="BJ7" s="254"/>
      <c r="BK7" s="254"/>
      <c r="BL7" s="254"/>
      <c r="BM7" s="254"/>
      <c r="BN7" s="254"/>
      <c r="BO7" s="254"/>
      <c r="BP7" s="254"/>
      <c r="BQ7" s="260">
        <v>1</v>
      </c>
      <c r="BR7" s="261"/>
      <c r="BS7" s="1150" t="s">
        <v>589</v>
      </c>
      <c r="BT7" s="1151"/>
      <c r="BU7" s="1151"/>
      <c r="BV7" s="1151"/>
      <c r="BW7" s="1151"/>
      <c r="BX7" s="1151"/>
      <c r="BY7" s="1151"/>
      <c r="BZ7" s="1151"/>
      <c r="CA7" s="1151"/>
      <c r="CB7" s="1151"/>
      <c r="CC7" s="1151"/>
      <c r="CD7" s="1151"/>
      <c r="CE7" s="1151"/>
      <c r="CF7" s="1151"/>
      <c r="CG7" s="1152"/>
      <c r="CH7" s="1143">
        <v>25</v>
      </c>
      <c r="CI7" s="1144"/>
      <c r="CJ7" s="1144"/>
      <c r="CK7" s="1144"/>
      <c r="CL7" s="1145"/>
      <c r="CM7" s="1143">
        <v>163</v>
      </c>
      <c r="CN7" s="1144"/>
      <c r="CO7" s="1144"/>
      <c r="CP7" s="1144"/>
      <c r="CQ7" s="1145"/>
      <c r="CR7" s="1143">
        <v>10</v>
      </c>
      <c r="CS7" s="1144"/>
      <c r="CT7" s="1144"/>
      <c r="CU7" s="1144"/>
      <c r="CV7" s="1145"/>
      <c r="CW7" s="1143" t="s">
        <v>580</v>
      </c>
      <c r="CX7" s="1144"/>
      <c r="CY7" s="1144"/>
      <c r="CZ7" s="1144"/>
      <c r="DA7" s="1145"/>
      <c r="DB7" s="1143" t="s">
        <v>580</v>
      </c>
      <c r="DC7" s="1144"/>
      <c r="DD7" s="1144"/>
      <c r="DE7" s="1144"/>
      <c r="DF7" s="1145"/>
      <c r="DG7" s="1143" t="s">
        <v>580</v>
      </c>
      <c r="DH7" s="1144"/>
      <c r="DI7" s="1144"/>
      <c r="DJ7" s="1144"/>
      <c r="DK7" s="1145"/>
      <c r="DL7" s="1143" t="s">
        <v>580</v>
      </c>
      <c r="DM7" s="1144"/>
      <c r="DN7" s="1144"/>
      <c r="DO7" s="1144"/>
      <c r="DP7" s="1145"/>
      <c r="DQ7" s="1143" t="s">
        <v>580</v>
      </c>
      <c r="DR7" s="1144"/>
      <c r="DS7" s="1144"/>
      <c r="DT7" s="1144"/>
      <c r="DU7" s="1145"/>
      <c r="DV7" s="1170"/>
      <c r="DW7" s="1171"/>
      <c r="DX7" s="1171"/>
      <c r="DY7" s="1171"/>
      <c r="DZ7" s="1172"/>
      <c r="EA7" s="255"/>
    </row>
    <row r="8" spans="1:131" s="256" customFormat="1" ht="26.25" customHeight="1" x14ac:dyDescent="0.15">
      <c r="A8" s="262">
        <v>2</v>
      </c>
      <c r="B8" s="1086"/>
      <c r="C8" s="1087"/>
      <c r="D8" s="1087"/>
      <c r="E8" s="1087"/>
      <c r="F8" s="1087"/>
      <c r="G8" s="1087"/>
      <c r="H8" s="1087"/>
      <c r="I8" s="1087"/>
      <c r="J8" s="1087"/>
      <c r="K8" s="1087"/>
      <c r="L8" s="1087"/>
      <c r="M8" s="1087"/>
      <c r="N8" s="1087"/>
      <c r="O8" s="1087"/>
      <c r="P8" s="1088"/>
      <c r="Q8" s="1098"/>
      <c r="R8" s="1099"/>
      <c r="S8" s="1099"/>
      <c r="T8" s="1099"/>
      <c r="U8" s="1099"/>
      <c r="V8" s="1099"/>
      <c r="W8" s="1099"/>
      <c r="X8" s="1099"/>
      <c r="Y8" s="1099"/>
      <c r="Z8" s="1099"/>
      <c r="AA8" s="1099"/>
      <c r="AB8" s="1099"/>
      <c r="AC8" s="1099"/>
      <c r="AD8" s="1099"/>
      <c r="AE8" s="1100"/>
      <c r="AF8" s="1092"/>
      <c r="AG8" s="1093"/>
      <c r="AH8" s="1093"/>
      <c r="AI8" s="1093"/>
      <c r="AJ8" s="1094"/>
      <c r="AK8" s="1141"/>
      <c r="AL8" s="1142"/>
      <c r="AM8" s="1142"/>
      <c r="AN8" s="1142"/>
      <c r="AO8" s="1142"/>
      <c r="AP8" s="1142"/>
      <c r="AQ8" s="1142"/>
      <c r="AR8" s="1142"/>
      <c r="AS8" s="1142"/>
      <c r="AT8" s="1142"/>
      <c r="AU8" s="1139"/>
      <c r="AV8" s="1139"/>
      <c r="AW8" s="1139"/>
      <c r="AX8" s="1139"/>
      <c r="AY8" s="1140"/>
      <c r="AZ8" s="253"/>
      <c r="BA8" s="253"/>
      <c r="BB8" s="253"/>
      <c r="BC8" s="253"/>
      <c r="BD8" s="253"/>
      <c r="BE8" s="254"/>
      <c r="BF8" s="254"/>
      <c r="BG8" s="254"/>
      <c r="BH8" s="254"/>
      <c r="BI8" s="254"/>
      <c r="BJ8" s="254"/>
      <c r="BK8" s="254"/>
      <c r="BL8" s="254"/>
      <c r="BM8" s="254"/>
      <c r="BN8" s="254"/>
      <c r="BO8" s="254"/>
      <c r="BP8" s="254"/>
      <c r="BQ8" s="263">
        <v>2</v>
      </c>
      <c r="BR8" s="264"/>
      <c r="BS8" s="1069" t="s">
        <v>590</v>
      </c>
      <c r="BT8" s="1070"/>
      <c r="BU8" s="1070"/>
      <c r="BV8" s="1070"/>
      <c r="BW8" s="1070"/>
      <c r="BX8" s="1070"/>
      <c r="BY8" s="1070"/>
      <c r="BZ8" s="1070"/>
      <c r="CA8" s="1070"/>
      <c r="CB8" s="1070"/>
      <c r="CC8" s="1070"/>
      <c r="CD8" s="1070"/>
      <c r="CE8" s="1070"/>
      <c r="CF8" s="1070"/>
      <c r="CG8" s="1071"/>
      <c r="CH8" s="1044">
        <v>-9</v>
      </c>
      <c r="CI8" s="1045"/>
      <c r="CJ8" s="1045"/>
      <c r="CK8" s="1045"/>
      <c r="CL8" s="1046"/>
      <c r="CM8" s="1044">
        <v>334</v>
      </c>
      <c r="CN8" s="1045"/>
      <c r="CO8" s="1045"/>
      <c r="CP8" s="1045"/>
      <c r="CQ8" s="1046"/>
      <c r="CR8" s="1044">
        <v>7</v>
      </c>
      <c r="CS8" s="1045"/>
      <c r="CT8" s="1045"/>
      <c r="CU8" s="1045"/>
      <c r="CV8" s="1046"/>
      <c r="CW8" s="1044" t="s">
        <v>580</v>
      </c>
      <c r="CX8" s="1045"/>
      <c r="CY8" s="1045"/>
      <c r="CZ8" s="1045"/>
      <c r="DA8" s="1046"/>
      <c r="DB8" s="1044">
        <v>15</v>
      </c>
      <c r="DC8" s="1045"/>
      <c r="DD8" s="1045"/>
      <c r="DE8" s="1045"/>
      <c r="DF8" s="1046"/>
      <c r="DG8" s="1044" t="s">
        <v>580</v>
      </c>
      <c r="DH8" s="1045"/>
      <c r="DI8" s="1045"/>
      <c r="DJ8" s="1045"/>
      <c r="DK8" s="1046"/>
      <c r="DL8" s="1044" t="s">
        <v>580</v>
      </c>
      <c r="DM8" s="1045"/>
      <c r="DN8" s="1045"/>
      <c r="DO8" s="1045"/>
      <c r="DP8" s="1046"/>
      <c r="DQ8" s="1044" t="s">
        <v>580</v>
      </c>
      <c r="DR8" s="1045"/>
      <c r="DS8" s="1045"/>
      <c r="DT8" s="1045"/>
      <c r="DU8" s="1046"/>
      <c r="DV8" s="1047"/>
      <c r="DW8" s="1048"/>
      <c r="DX8" s="1048"/>
      <c r="DY8" s="1048"/>
      <c r="DZ8" s="1049"/>
      <c r="EA8" s="255"/>
    </row>
    <row r="9" spans="1:131" s="256" customFormat="1" ht="26.25" customHeight="1" x14ac:dyDescent="0.15">
      <c r="A9" s="262">
        <v>3</v>
      </c>
      <c r="B9" s="1086"/>
      <c r="C9" s="1087"/>
      <c r="D9" s="1087"/>
      <c r="E9" s="1087"/>
      <c r="F9" s="1087"/>
      <c r="G9" s="1087"/>
      <c r="H9" s="1087"/>
      <c r="I9" s="1087"/>
      <c r="J9" s="1087"/>
      <c r="K9" s="1087"/>
      <c r="L9" s="1087"/>
      <c r="M9" s="1087"/>
      <c r="N9" s="1087"/>
      <c r="O9" s="1087"/>
      <c r="P9" s="1088"/>
      <c r="Q9" s="1098"/>
      <c r="R9" s="1099"/>
      <c r="S9" s="1099"/>
      <c r="T9" s="1099"/>
      <c r="U9" s="1099"/>
      <c r="V9" s="1099"/>
      <c r="W9" s="1099"/>
      <c r="X9" s="1099"/>
      <c r="Y9" s="1099"/>
      <c r="Z9" s="1099"/>
      <c r="AA9" s="1099"/>
      <c r="AB9" s="1099"/>
      <c r="AC9" s="1099"/>
      <c r="AD9" s="1099"/>
      <c r="AE9" s="1100"/>
      <c r="AF9" s="1092"/>
      <c r="AG9" s="1093"/>
      <c r="AH9" s="1093"/>
      <c r="AI9" s="1093"/>
      <c r="AJ9" s="1094"/>
      <c r="AK9" s="1141"/>
      <c r="AL9" s="1142"/>
      <c r="AM9" s="1142"/>
      <c r="AN9" s="1142"/>
      <c r="AO9" s="1142"/>
      <c r="AP9" s="1142"/>
      <c r="AQ9" s="1142"/>
      <c r="AR9" s="1142"/>
      <c r="AS9" s="1142"/>
      <c r="AT9" s="1142"/>
      <c r="AU9" s="1139"/>
      <c r="AV9" s="1139"/>
      <c r="AW9" s="1139"/>
      <c r="AX9" s="1139"/>
      <c r="AY9" s="1140"/>
      <c r="AZ9" s="253"/>
      <c r="BA9" s="253"/>
      <c r="BB9" s="253"/>
      <c r="BC9" s="253"/>
      <c r="BD9" s="253"/>
      <c r="BE9" s="254"/>
      <c r="BF9" s="254"/>
      <c r="BG9" s="254"/>
      <c r="BH9" s="254"/>
      <c r="BI9" s="254"/>
      <c r="BJ9" s="254"/>
      <c r="BK9" s="254"/>
      <c r="BL9" s="254"/>
      <c r="BM9" s="254"/>
      <c r="BN9" s="254"/>
      <c r="BO9" s="254"/>
      <c r="BP9" s="254"/>
      <c r="BQ9" s="263">
        <v>3</v>
      </c>
      <c r="BR9" s="264"/>
      <c r="BS9" s="1069" t="s">
        <v>591</v>
      </c>
      <c r="BT9" s="1070"/>
      <c r="BU9" s="1070"/>
      <c r="BV9" s="1070"/>
      <c r="BW9" s="1070"/>
      <c r="BX9" s="1070"/>
      <c r="BY9" s="1070"/>
      <c r="BZ9" s="1070"/>
      <c r="CA9" s="1070"/>
      <c r="CB9" s="1070"/>
      <c r="CC9" s="1070"/>
      <c r="CD9" s="1070"/>
      <c r="CE9" s="1070"/>
      <c r="CF9" s="1070"/>
      <c r="CG9" s="1071"/>
      <c r="CH9" s="1044">
        <v>13</v>
      </c>
      <c r="CI9" s="1045"/>
      <c r="CJ9" s="1045"/>
      <c r="CK9" s="1045"/>
      <c r="CL9" s="1046"/>
      <c r="CM9" s="1044">
        <v>87</v>
      </c>
      <c r="CN9" s="1045"/>
      <c r="CO9" s="1045"/>
      <c r="CP9" s="1045"/>
      <c r="CQ9" s="1046"/>
      <c r="CR9" s="1044">
        <v>35</v>
      </c>
      <c r="CS9" s="1045"/>
      <c r="CT9" s="1045"/>
      <c r="CU9" s="1045"/>
      <c r="CV9" s="1046"/>
      <c r="CW9" s="1044" t="s">
        <v>580</v>
      </c>
      <c r="CX9" s="1045"/>
      <c r="CY9" s="1045"/>
      <c r="CZ9" s="1045"/>
      <c r="DA9" s="1046"/>
      <c r="DB9" s="1044" t="s">
        <v>580</v>
      </c>
      <c r="DC9" s="1045"/>
      <c r="DD9" s="1045"/>
      <c r="DE9" s="1045"/>
      <c r="DF9" s="1046"/>
      <c r="DG9" s="1044" t="s">
        <v>580</v>
      </c>
      <c r="DH9" s="1045"/>
      <c r="DI9" s="1045"/>
      <c r="DJ9" s="1045"/>
      <c r="DK9" s="1046"/>
      <c r="DL9" s="1044" t="s">
        <v>580</v>
      </c>
      <c r="DM9" s="1045"/>
      <c r="DN9" s="1045"/>
      <c r="DO9" s="1045"/>
      <c r="DP9" s="1046"/>
      <c r="DQ9" s="1044" t="s">
        <v>580</v>
      </c>
      <c r="DR9" s="1045"/>
      <c r="DS9" s="1045"/>
      <c r="DT9" s="1045"/>
      <c r="DU9" s="1046"/>
      <c r="DV9" s="1047"/>
      <c r="DW9" s="1048"/>
      <c r="DX9" s="1048"/>
      <c r="DY9" s="1048"/>
      <c r="DZ9" s="1049"/>
      <c r="EA9" s="255"/>
    </row>
    <row r="10" spans="1:131" s="256" customFormat="1" ht="26.25" customHeight="1" x14ac:dyDescent="0.15">
      <c r="A10" s="262">
        <v>4</v>
      </c>
      <c r="B10" s="1086"/>
      <c r="C10" s="1087"/>
      <c r="D10" s="1087"/>
      <c r="E10" s="1087"/>
      <c r="F10" s="1087"/>
      <c r="G10" s="1087"/>
      <c r="H10" s="1087"/>
      <c r="I10" s="1087"/>
      <c r="J10" s="1087"/>
      <c r="K10" s="1087"/>
      <c r="L10" s="1087"/>
      <c r="M10" s="1087"/>
      <c r="N10" s="1087"/>
      <c r="O10" s="1087"/>
      <c r="P10" s="1088"/>
      <c r="Q10" s="1098"/>
      <c r="R10" s="1099"/>
      <c r="S10" s="1099"/>
      <c r="T10" s="1099"/>
      <c r="U10" s="1099"/>
      <c r="V10" s="1099"/>
      <c r="W10" s="1099"/>
      <c r="X10" s="1099"/>
      <c r="Y10" s="1099"/>
      <c r="Z10" s="1099"/>
      <c r="AA10" s="1099"/>
      <c r="AB10" s="1099"/>
      <c r="AC10" s="1099"/>
      <c r="AD10" s="1099"/>
      <c r="AE10" s="1100"/>
      <c r="AF10" s="1092"/>
      <c r="AG10" s="1093"/>
      <c r="AH10" s="1093"/>
      <c r="AI10" s="1093"/>
      <c r="AJ10" s="1094"/>
      <c r="AK10" s="1141"/>
      <c r="AL10" s="1142"/>
      <c r="AM10" s="1142"/>
      <c r="AN10" s="1142"/>
      <c r="AO10" s="1142"/>
      <c r="AP10" s="1142"/>
      <c r="AQ10" s="1142"/>
      <c r="AR10" s="1142"/>
      <c r="AS10" s="1142"/>
      <c r="AT10" s="1142"/>
      <c r="AU10" s="1139"/>
      <c r="AV10" s="1139"/>
      <c r="AW10" s="1139"/>
      <c r="AX10" s="1139"/>
      <c r="AY10" s="1140"/>
      <c r="AZ10" s="253"/>
      <c r="BA10" s="253"/>
      <c r="BB10" s="253"/>
      <c r="BC10" s="253"/>
      <c r="BD10" s="253"/>
      <c r="BE10" s="254"/>
      <c r="BF10" s="254"/>
      <c r="BG10" s="254"/>
      <c r="BH10" s="254"/>
      <c r="BI10" s="254"/>
      <c r="BJ10" s="254"/>
      <c r="BK10" s="254"/>
      <c r="BL10" s="254"/>
      <c r="BM10" s="254"/>
      <c r="BN10" s="254"/>
      <c r="BO10" s="254"/>
      <c r="BP10" s="254"/>
      <c r="BQ10" s="263">
        <v>4</v>
      </c>
      <c r="BR10" s="264"/>
      <c r="BS10" s="1069" t="s">
        <v>592</v>
      </c>
      <c r="BT10" s="1070"/>
      <c r="BU10" s="1070"/>
      <c r="BV10" s="1070"/>
      <c r="BW10" s="1070"/>
      <c r="BX10" s="1070"/>
      <c r="BY10" s="1070"/>
      <c r="BZ10" s="1070"/>
      <c r="CA10" s="1070"/>
      <c r="CB10" s="1070"/>
      <c r="CC10" s="1070"/>
      <c r="CD10" s="1070"/>
      <c r="CE10" s="1070"/>
      <c r="CF10" s="1070"/>
      <c r="CG10" s="1071"/>
      <c r="CH10" s="1044">
        <v>-17</v>
      </c>
      <c r="CI10" s="1045"/>
      <c r="CJ10" s="1045"/>
      <c r="CK10" s="1045"/>
      <c r="CL10" s="1046"/>
      <c r="CM10" s="1044">
        <v>90</v>
      </c>
      <c r="CN10" s="1045"/>
      <c r="CO10" s="1045"/>
      <c r="CP10" s="1045"/>
      <c r="CQ10" s="1046"/>
      <c r="CR10" s="1044">
        <v>11</v>
      </c>
      <c r="CS10" s="1045"/>
      <c r="CT10" s="1045"/>
      <c r="CU10" s="1045"/>
      <c r="CV10" s="1046"/>
      <c r="CW10" s="1044">
        <v>6</v>
      </c>
      <c r="CX10" s="1045"/>
      <c r="CY10" s="1045"/>
      <c r="CZ10" s="1045"/>
      <c r="DA10" s="1046"/>
      <c r="DB10" s="1044" t="s">
        <v>580</v>
      </c>
      <c r="DC10" s="1045"/>
      <c r="DD10" s="1045"/>
      <c r="DE10" s="1045"/>
      <c r="DF10" s="1046"/>
      <c r="DG10" s="1044" t="s">
        <v>580</v>
      </c>
      <c r="DH10" s="1045"/>
      <c r="DI10" s="1045"/>
      <c r="DJ10" s="1045"/>
      <c r="DK10" s="1046"/>
      <c r="DL10" s="1044" t="s">
        <v>580</v>
      </c>
      <c r="DM10" s="1045"/>
      <c r="DN10" s="1045"/>
      <c r="DO10" s="1045"/>
      <c r="DP10" s="1046"/>
      <c r="DQ10" s="1044" t="s">
        <v>580</v>
      </c>
      <c r="DR10" s="1045"/>
      <c r="DS10" s="1045"/>
      <c r="DT10" s="1045"/>
      <c r="DU10" s="1046"/>
      <c r="DV10" s="1047"/>
      <c r="DW10" s="1048"/>
      <c r="DX10" s="1048"/>
      <c r="DY10" s="1048"/>
      <c r="DZ10" s="1049"/>
      <c r="EA10" s="255"/>
    </row>
    <row r="11" spans="1:131" s="256" customFormat="1" ht="26.25" customHeight="1" x14ac:dyDescent="0.15">
      <c r="A11" s="262">
        <v>5</v>
      </c>
      <c r="B11" s="1086"/>
      <c r="C11" s="1087"/>
      <c r="D11" s="1087"/>
      <c r="E11" s="1087"/>
      <c r="F11" s="1087"/>
      <c r="G11" s="1087"/>
      <c r="H11" s="1087"/>
      <c r="I11" s="1087"/>
      <c r="J11" s="1087"/>
      <c r="K11" s="1087"/>
      <c r="L11" s="1087"/>
      <c r="M11" s="1087"/>
      <c r="N11" s="1087"/>
      <c r="O11" s="1087"/>
      <c r="P11" s="1088"/>
      <c r="Q11" s="1098"/>
      <c r="R11" s="1099"/>
      <c r="S11" s="1099"/>
      <c r="T11" s="1099"/>
      <c r="U11" s="1099"/>
      <c r="V11" s="1099"/>
      <c r="W11" s="1099"/>
      <c r="X11" s="1099"/>
      <c r="Y11" s="1099"/>
      <c r="Z11" s="1099"/>
      <c r="AA11" s="1099"/>
      <c r="AB11" s="1099"/>
      <c r="AC11" s="1099"/>
      <c r="AD11" s="1099"/>
      <c r="AE11" s="1100"/>
      <c r="AF11" s="1092"/>
      <c r="AG11" s="1093"/>
      <c r="AH11" s="1093"/>
      <c r="AI11" s="1093"/>
      <c r="AJ11" s="1094"/>
      <c r="AK11" s="1141"/>
      <c r="AL11" s="1142"/>
      <c r="AM11" s="1142"/>
      <c r="AN11" s="1142"/>
      <c r="AO11" s="1142"/>
      <c r="AP11" s="1142"/>
      <c r="AQ11" s="1142"/>
      <c r="AR11" s="1142"/>
      <c r="AS11" s="1142"/>
      <c r="AT11" s="1142"/>
      <c r="AU11" s="1139"/>
      <c r="AV11" s="1139"/>
      <c r="AW11" s="1139"/>
      <c r="AX11" s="1139"/>
      <c r="AY11" s="1140"/>
      <c r="AZ11" s="253"/>
      <c r="BA11" s="253"/>
      <c r="BB11" s="253"/>
      <c r="BC11" s="253"/>
      <c r="BD11" s="253"/>
      <c r="BE11" s="254"/>
      <c r="BF11" s="254"/>
      <c r="BG11" s="254"/>
      <c r="BH11" s="254"/>
      <c r="BI11" s="254"/>
      <c r="BJ11" s="254"/>
      <c r="BK11" s="254"/>
      <c r="BL11" s="254"/>
      <c r="BM11" s="254"/>
      <c r="BN11" s="254"/>
      <c r="BO11" s="254"/>
      <c r="BP11" s="254"/>
      <c r="BQ11" s="263">
        <v>5</v>
      </c>
      <c r="BR11" s="264"/>
      <c r="BS11" s="1069"/>
      <c r="BT11" s="1070"/>
      <c r="BU11" s="1070"/>
      <c r="BV11" s="1070"/>
      <c r="BW11" s="1070"/>
      <c r="BX11" s="1070"/>
      <c r="BY11" s="1070"/>
      <c r="BZ11" s="1070"/>
      <c r="CA11" s="1070"/>
      <c r="CB11" s="1070"/>
      <c r="CC11" s="1070"/>
      <c r="CD11" s="1070"/>
      <c r="CE11" s="1070"/>
      <c r="CF11" s="1070"/>
      <c r="CG11" s="1071"/>
      <c r="CH11" s="1044"/>
      <c r="CI11" s="1045"/>
      <c r="CJ11" s="1045"/>
      <c r="CK11" s="1045"/>
      <c r="CL11" s="1046"/>
      <c r="CM11" s="1044"/>
      <c r="CN11" s="1045"/>
      <c r="CO11" s="1045"/>
      <c r="CP11" s="1045"/>
      <c r="CQ11" s="1046"/>
      <c r="CR11" s="1044"/>
      <c r="CS11" s="1045"/>
      <c r="CT11" s="1045"/>
      <c r="CU11" s="1045"/>
      <c r="CV11" s="1046"/>
      <c r="CW11" s="1044"/>
      <c r="CX11" s="1045"/>
      <c r="CY11" s="1045"/>
      <c r="CZ11" s="1045"/>
      <c r="DA11" s="1046"/>
      <c r="DB11" s="1044"/>
      <c r="DC11" s="1045"/>
      <c r="DD11" s="1045"/>
      <c r="DE11" s="1045"/>
      <c r="DF11" s="1046"/>
      <c r="DG11" s="1044"/>
      <c r="DH11" s="1045"/>
      <c r="DI11" s="1045"/>
      <c r="DJ11" s="1045"/>
      <c r="DK11" s="1046"/>
      <c r="DL11" s="1044"/>
      <c r="DM11" s="1045"/>
      <c r="DN11" s="1045"/>
      <c r="DO11" s="1045"/>
      <c r="DP11" s="1046"/>
      <c r="DQ11" s="1044"/>
      <c r="DR11" s="1045"/>
      <c r="DS11" s="1045"/>
      <c r="DT11" s="1045"/>
      <c r="DU11" s="1046"/>
      <c r="DV11" s="1047"/>
      <c r="DW11" s="1048"/>
      <c r="DX11" s="1048"/>
      <c r="DY11" s="1048"/>
      <c r="DZ11" s="1049"/>
      <c r="EA11" s="255"/>
    </row>
    <row r="12" spans="1:131" s="256" customFormat="1" ht="26.25" customHeight="1" x14ac:dyDescent="0.15">
      <c r="A12" s="262">
        <v>6</v>
      </c>
      <c r="B12" s="1086"/>
      <c r="C12" s="1087"/>
      <c r="D12" s="1087"/>
      <c r="E12" s="1087"/>
      <c r="F12" s="1087"/>
      <c r="G12" s="1087"/>
      <c r="H12" s="1087"/>
      <c r="I12" s="1087"/>
      <c r="J12" s="1087"/>
      <c r="K12" s="1087"/>
      <c r="L12" s="1087"/>
      <c r="M12" s="1087"/>
      <c r="N12" s="1087"/>
      <c r="O12" s="1087"/>
      <c r="P12" s="1088"/>
      <c r="Q12" s="1098"/>
      <c r="R12" s="1099"/>
      <c r="S12" s="1099"/>
      <c r="T12" s="1099"/>
      <c r="U12" s="1099"/>
      <c r="V12" s="1099"/>
      <c r="W12" s="1099"/>
      <c r="X12" s="1099"/>
      <c r="Y12" s="1099"/>
      <c r="Z12" s="1099"/>
      <c r="AA12" s="1099"/>
      <c r="AB12" s="1099"/>
      <c r="AC12" s="1099"/>
      <c r="AD12" s="1099"/>
      <c r="AE12" s="1100"/>
      <c r="AF12" s="1092"/>
      <c r="AG12" s="1093"/>
      <c r="AH12" s="1093"/>
      <c r="AI12" s="1093"/>
      <c r="AJ12" s="1094"/>
      <c r="AK12" s="1141"/>
      <c r="AL12" s="1142"/>
      <c r="AM12" s="1142"/>
      <c r="AN12" s="1142"/>
      <c r="AO12" s="1142"/>
      <c r="AP12" s="1142"/>
      <c r="AQ12" s="1142"/>
      <c r="AR12" s="1142"/>
      <c r="AS12" s="1142"/>
      <c r="AT12" s="1142"/>
      <c r="AU12" s="1139"/>
      <c r="AV12" s="1139"/>
      <c r="AW12" s="1139"/>
      <c r="AX12" s="1139"/>
      <c r="AY12" s="1140"/>
      <c r="AZ12" s="253"/>
      <c r="BA12" s="253"/>
      <c r="BB12" s="253"/>
      <c r="BC12" s="253"/>
      <c r="BD12" s="253"/>
      <c r="BE12" s="254"/>
      <c r="BF12" s="254"/>
      <c r="BG12" s="254"/>
      <c r="BH12" s="254"/>
      <c r="BI12" s="254"/>
      <c r="BJ12" s="254"/>
      <c r="BK12" s="254"/>
      <c r="BL12" s="254"/>
      <c r="BM12" s="254"/>
      <c r="BN12" s="254"/>
      <c r="BO12" s="254"/>
      <c r="BP12" s="254"/>
      <c r="BQ12" s="263">
        <v>6</v>
      </c>
      <c r="BR12" s="264"/>
      <c r="BS12" s="1069"/>
      <c r="BT12" s="1070"/>
      <c r="BU12" s="1070"/>
      <c r="BV12" s="1070"/>
      <c r="BW12" s="1070"/>
      <c r="BX12" s="1070"/>
      <c r="BY12" s="1070"/>
      <c r="BZ12" s="1070"/>
      <c r="CA12" s="1070"/>
      <c r="CB12" s="1070"/>
      <c r="CC12" s="1070"/>
      <c r="CD12" s="1070"/>
      <c r="CE12" s="1070"/>
      <c r="CF12" s="1070"/>
      <c r="CG12" s="1071"/>
      <c r="CH12" s="1044"/>
      <c r="CI12" s="1045"/>
      <c r="CJ12" s="1045"/>
      <c r="CK12" s="1045"/>
      <c r="CL12" s="1046"/>
      <c r="CM12" s="1044"/>
      <c r="CN12" s="1045"/>
      <c r="CO12" s="1045"/>
      <c r="CP12" s="1045"/>
      <c r="CQ12" s="1046"/>
      <c r="CR12" s="1044"/>
      <c r="CS12" s="1045"/>
      <c r="CT12" s="1045"/>
      <c r="CU12" s="1045"/>
      <c r="CV12" s="1046"/>
      <c r="CW12" s="1044"/>
      <c r="CX12" s="1045"/>
      <c r="CY12" s="1045"/>
      <c r="CZ12" s="1045"/>
      <c r="DA12" s="1046"/>
      <c r="DB12" s="1044"/>
      <c r="DC12" s="1045"/>
      <c r="DD12" s="1045"/>
      <c r="DE12" s="1045"/>
      <c r="DF12" s="1046"/>
      <c r="DG12" s="1044"/>
      <c r="DH12" s="1045"/>
      <c r="DI12" s="1045"/>
      <c r="DJ12" s="1045"/>
      <c r="DK12" s="1046"/>
      <c r="DL12" s="1044"/>
      <c r="DM12" s="1045"/>
      <c r="DN12" s="1045"/>
      <c r="DO12" s="1045"/>
      <c r="DP12" s="1046"/>
      <c r="DQ12" s="1044"/>
      <c r="DR12" s="1045"/>
      <c r="DS12" s="1045"/>
      <c r="DT12" s="1045"/>
      <c r="DU12" s="1046"/>
      <c r="DV12" s="1047"/>
      <c r="DW12" s="1048"/>
      <c r="DX12" s="1048"/>
      <c r="DY12" s="1048"/>
      <c r="DZ12" s="1049"/>
      <c r="EA12" s="255"/>
    </row>
    <row r="13" spans="1:131" s="256" customFormat="1" ht="26.25" customHeight="1" x14ac:dyDescent="0.15">
      <c r="A13" s="262">
        <v>7</v>
      </c>
      <c r="B13" s="1086"/>
      <c r="C13" s="1087"/>
      <c r="D13" s="1087"/>
      <c r="E13" s="1087"/>
      <c r="F13" s="1087"/>
      <c r="G13" s="1087"/>
      <c r="H13" s="1087"/>
      <c r="I13" s="1087"/>
      <c r="J13" s="1087"/>
      <c r="K13" s="1087"/>
      <c r="L13" s="1087"/>
      <c r="M13" s="1087"/>
      <c r="N13" s="1087"/>
      <c r="O13" s="1087"/>
      <c r="P13" s="1088"/>
      <c r="Q13" s="1098"/>
      <c r="R13" s="1099"/>
      <c r="S13" s="1099"/>
      <c r="T13" s="1099"/>
      <c r="U13" s="1099"/>
      <c r="V13" s="1099"/>
      <c r="W13" s="1099"/>
      <c r="X13" s="1099"/>
      <c r="Y13" s="1099"/>
      <c r="Z13" s="1099"/>
      <c r="AA13" s="1099"/>
      <c r="AB13" s="1099"/>
      <c r="AC13" s="1099"/>
      <c r="AD13" s="1099"/>
      <c r="AE13" s="1100"/>
      <c r="AF13" s="1092"/>
      <c r="AG13" s="1093"/>
      <c r="AH13" s="1093"/>
      <c r="AI13" s="1093"/>
      <c r="AJ13" s="1094"/>
      <c r="AK13" s="1141"/>
      <c r="AL13" s="1142"/>
      <c r="AM13" s="1142"/>
      <c r="AN13" s="1142"/>
      <c r="AO13" s="1142"/>
      <c r="AP13" s="1142"/>
      <c r="AQ13" s="1142"/>
      <c r="AR13" s="1142"/>
      <c r="AS13" s="1142"/>
      <c r="AT13" s="1142"/>
      <c r="AU13" s="1139"/>
      <c r="AV13" s="1139"/>
      <c r="AW13" s="1139"/>
      <c r="AX13" s="1139"/>
      <c r="AY13" s="1140"/>
      <c r="AZ13" s="253"/>
      <c r="BA13" s="253"/>
      <c r="BB13" s="253"/>
      <c r="BC13" s="253"/>
      <c r="BD13" s="253"/>
      <c r="BE13" s="254"/>
      <c r="BF13" s="254"/>
      <c r="BG13" s="254"/>
      <c r="BH13" s="254"/>
      <c r="BI13" s="254"/>
      <c r="BJ13" s="254"/>
      <c r="BK13" s="254"/>
      <c r="BL13" s="254"/>
      <c r="BM13" s="254"/>
      <c r="BN13" s="254"/>
      <c r="BO13" s="254"/>
      <c r="BP13" s="254"/>
      <c r="BQ13" s="263">
        <v>7</v>
      </c>
      <c r="BR13" s="264"/>
      <c r="BS13" s="1069"/>
      <c r="BT13" s="1070"/>
      <c r="BU13" s="1070"/>
      <c r="BV13" s="1070"/>
      <c r="BW13" s="1070"/>
      <c r="BX13" s="1070"/>
      <c r="BY13" s="1070"/>
      <c r="BZ13" s="1070"/>
      <c r="CA13" s="1070"/>
      <c r="CB13" s="1070"/>
      <c r="CC13" s="1070"/>
      <c r="CD13" s="1070"/>
      <c r="CE13" s="1070"/>
      <c r="CF13" s="1070"/>
      <c r="CG13" s="1071"/>
      <c r="CH13" s="1044"/>
      <c r="CI13" s="1045"/>
      <c r="CJ13" s="1045"/>
      <c r="CK13" s="1045"/>
      <c r="CL13" s="1046"/>
      <c r="CM13" s="1044"/>
      <c r="CN13" s="1045"/>
      <c r="CO13" s="1045"/>
      <c r="CP13" s="1045"/>
      <c r="CQ13" s="1046"/>
      <c r="CR13" s="1044"/>
      <c r="CS13" s="1045"/>
      <c r="CT13" s="1045"/>
      <c r="CU13" s="1045"/>
      <c r="CV13" s="1046"/>
      <c r="CW13" s="1044"/>
      <c r="CX13" s="1045"/>
      <c r="CY13" s="1045"/>
      <c r="CZ13" s="1045"/>
      <c r="DA13" s="1046"/>
      <c r="DB13" s="1044"/>
      <c r="DC13" s="1045"/>
      <c r="DD13" s="1045"/>
      <c r="DE13" s="1045"/>
      <c r="DF13" s="1046"/>
      <c r="DG13" s="1044"/>
      <c r="DH13" s="1045"/>
      <c r="DI13" s="1045"/>
      <c r="DJ13" s="1045"/>
      <c r="DK13" s="1046"/>
      <c r="DL13" s="1044"/>
      <c r="DM13" s="1045"/>
      <c r="DN13" s="1045"/>
      <c r="DO13" s="1045"/>
      <c r="DP13" s="1046"/>
      <c r="DQ13" s="1044"/>
      <c r="DR13" s="1045"/>
      <c r="DS13" s="1045"/>
      <c r="DT13" s="1045"/>
      <c r="DU13" s="1046"/>
      <c r="DV13" s="1047"/>
      <c r="DW13" s="1048"/>
      <c r="DX13" s="1048"/>
      <c r="DY13" s="1048"/>
      <c r="DZ13" s="1049"/>
      <c r="EA13" s="255"/>
    </row>
    <row r="14" spans="1:131" s="256" customFormat="1" ht="26.25" customHeight="1" x14ac:dyDescent="0.15">
      <c r="A14" s="262">
        <v>8</v>
      </c>
      <c r="B14" s="1086"/>
      <c r="C14" s="1087"/>
      <c r="D14" s="1087"/>
      <c r="E14" s="1087"/>
      <c r="F14" s="1087"/>
      <c r="G14" s="1087"/>
      <c r="H14" s="1087"/>
      <c r="I14" s="1087"/>
      <c r="J14" s="1087"/>
      <c r="K14" s="1087"/>
      <c r="L14" s="1087"/>
      <c r="M14" s="1087"/>
      <c r="N14" s="1087"/>
      <c r="O14" s="1087"/>
      <c r="P14" s="1088"/>
      <c r="Q14" s="1098"/>
      <c r="R14" s="1099"/>
      <c r="S14" s="1099"/>
      <c r="T14" s="1099"/>
      <c r="U14" s="1099"/>
      <c r="V14" s="1099"/>
      <c r="W14" s="1099"/>
      <c r="X14" s="1099"/>
      <c r="Y14" s="1099"/>
      <c r="Z14" s="1099"/>
      <c r="AA14" s="1099"/>
      <c r="AB14" s="1099"/>
      <c r="AC14" s="1099"/>
      <c r="AD14" s="1099"/>
      <c r="AE14" s="1100"/>
      <c r="AF14" s="1092"/>
      <c r="AG14" s="1093"/>
      <c r="AH14" s="1093"/>
      <c r="AI14" s="1093"/>
      <c r="AJ14" s="1094"/>
      <c r="AK14" s="1141"/>
      <c r="AL14" s="1142"/>
      <c r="AM14" s="1142"/>
      <c r="AN14" s="1142"/>
      <c r="AO14" s="1142"/>
      <c r="AP14" s="1142"/>
      <c r="AQ14" s="1142"/>
      <c r="AR14" s="1142"/>
      <c r="AS14" s="1142"/>
      <c r="AT14" s="1142"/>
      <c r="AU14" s="1139"/>
      <c r="AV14" s="1139"/>
      <c r="AW14" s="1139"/>
      <c r="AX14" s="1139"/>
      <c r="AY14" s="1140"/>
      <c r="AZ14" s="253"/>
      <c r="BA14" s="253"/>
      <c r="BB14" s="253"/>
      <c r="BC14" s="253"/>
      <c r="BD14" s="253"/>
      <c r="BE14" s="254"/>
      <c r="BF14" s="254"/>
      <c r="BG14" s="254"/>
      <c r="BH14" s="254"/>
      <c r="BI14" s="254"/>
      <c r="BJ14" s="254"/>
      <c r="BK14" s="254"/>
      <c r="BL14" s="254"/>
      <c r="BM14" s="254"/>
      <c r="BN14" s="254"/>
      <c r="BO14" s="254"/>
      <c r="BP14" s="254"/>
      <c r="BQ14" s="263">
        <v>8</v>
      </c>
      <c r="BR14" s="264"/>
      <c r="BS14" s="1069"/>
      <c r="BT14" s="1070"/>
      <c r="BU14" s="1070"/>
      <c r="BV14" s="1070"/>
      <c r="BW14" s="1070"/>
      <c r="BX14" s="1070"/>
      <c r="BY14" s="1070"/>
      <c r="BZ14" s="1070"/>
      <c r="CA14" s="1070"/>
      <c r="CB14" s="1070"/>
      <c r="CC14" s="1070"/>
      <c r="CD14" s="1070"/>
      <c r="CE14" s="1070"/>
      <c r="CF14" s="1070"/>
      <c r="CG14" s="1071"/>
      <c r="CH14" s="1044"/>
      <c r="CI14" s="1045"/>
      <c r="CJ14" s="1045"/>
      <c r="CK14" s="1045"/>
      <c r="CL14" s="1046"/>
      <c r="CM14" s="1044"/>
      <c r="CN14" s="1045"/>
      <c r="CO14" s="1045"/>
      <c r="CP14" s="1045"/>
      <c r="CQ14" s="1046"/>
      <c r="CR14" s="1044"/>
      <c r="CS14" s="1045"/>
      <c r="CT14" s="1045"/>
      <c r="CU14" s="1045"/>
      <c r="CV14" s="1046"/>
      <c r="CW14" s="1044"/>
      <c r="CX14" s="1045"/>
      <c r="CY14" s="1045"/>
      <c r="CZ14" s="1045"/>
      <c r="DA14" s="1046"/>
      <c r="DB14" s="1044"/>
      <c r="DC14" s="1045"/>
      <c r="DD14" s="1045"/>
      <c r="DE14" s="1045"/>
      <c r="DF14" s="1046"/>
      <c r="DG14" s="1044"/>
      <c r="DH14" s="1045"/>
      <c r="DI14" s="1045"/>
      <c r="DJ14" s="1045"/>
      <c r="DK14" s="1046"/>
      <c r="DL14" s="1044"/>
      <c r="DM14" s="1045"/>
      <c r="DN14" s="1045"/>
      <c r="DO14" s="1045"/>
      <c r="DP14" s="1046"/>
      <c r="DQ14" s="1044"/>
      <c r="DR14" s="1045"/>
      <c r="DS14" s="1045"/>
      <c r="DT14" s="1045"/>
      <c r="DU14" s="1046"/>
      <c r="DV14" s="1047"/>
      <c r="DW14" s="1048"/>
      <c r="DX14" s="1048"/>
      <c r="DY14" s="1048"/>
      <c r="DZ14" s="1049"/>
      <c r="EA14" s="255"/>
    </row>
    <row r="15" spans="1:131" s="256" customFormat="1" ht="26.25" customHeight="1" x14ac:dyDescent="0.15">
      <c r="A15" s="262">
        <v>9</v>
      </c>
      <c r="B15" s="1086"/>
      <c r="C15" s="1087"/>
      <c r="D15" s="1087"/>
      <c r="E15" s="1087"/>
      <c r="F15" s="1087"/>
      <c r="G15" s="1087"/>
      <c r="H15" s="1087"/>
      <c r="I15" s="1087"/>
      <c r="J15" s="1087"/>
      <c r="K15" s="1087"/>
      <c r="L15" s="1087"/>
      <c r="M15" s="1087"/>
      <c r="N15" s="1087"/>
      <c r="O15" s="1087"/>
      <c r="P15" s="1088"/>
      <c r="Q15" s="1098"/>
      <c r="R15" s="1099"/>
      <c r="S15" s="1099"/>
      <c r="T15" s="1099"/>
      <c r="U15" s="1099"/>
      <c r="V15" s="1099"/>
      <c r="W15" s="1099"/>
      <c r="X15" s="1099"/>
      <c r="Y15" s="1099"/>
      <c r="Z15" s="1099"/>
      <c r="AA15" s="1099"/>
      <c r="AB15" s="1099"/>
      <c r="AC15" s="1099"/>
      <c r="AD15" s="1099"/>
      <c r="AE15" s="1100"/>
      <c r="AF15" s="1092"/>
      <c r="AG15" s="1093"/>
      <c r="AH15" s="1093"/>
      <c r="AI15" s="1093"/>
      <c r="AJ15" s="1094"/>
      <c r="AK15" s="1141"/>
      <c r="AL15" s="1142"/>
      <c r="AM15" s="1142"/>
      <c r="AN15" s="1142"/>
      <c r="AO15" s="1142"/>
      <c r="AP15" s="1142"/>
      <c r="AQ15" s="1142"/>
      <c r="AR15" s="1142"/>
      <c r="AS15" s="1142"/>
      <c r="AT15" s="1142"/>
      <c r="AU15" s="1139"/>
      <c r="AV15" s="1139"/>
      <c r="AW15" s="1139"/>
      <c r="AX15" s="1139"/>
      <c r="AY15" s="1140"/>
      <c r="AZ15" s="253"/>
      <c r="BA15" s="253"/>
      <c r="BB15" s="253"/>
      <c r="BC15" s="253"/>
      <c r="BD15" s="253"/>
      <c r="BE15" s="254"/>
      <c r="BF15" s="254"/>
      <c r="BG15" s="254"/>
      <c r="BH15" s="254"/>
      <c r="BI15" s="254"/>
      <c r="BJ15" s="254"/>
      <c r="BK15" s="254"/>
      <c r="BL15" s="254"/>
      <c r="BM15" s="254"/>
      <c r="BN15" s="254"/>
      <c r="BO15" s="254"/>
      <c r="BP15" s="254"/>
      <c r="BQ15" s="263">
        <v>9</v>
      </c>
      <c r="BR15" s="264"/>
      <c r="BS15" s="1069"/>
      <c r="BT15" s="1070"/>
      <c r="BU15" s="1070"/>
      <c r="BV15" s="1070"/>
      <c r="BW15" s="1070"/>
      <c r="BX15" s="1070"/>
      <c r="BY15" s="1070"/>
      <c r="BZ15" s="1070"/>
      <c r="CA15" s="1070"/>
      <c r="CB15" s="1070"/>
      <c r="CC15" s="1070"/>
      <c r="CD15" s="1070"/>
      <c r="CE15" s="1070"/>
      <c r="CF15" s="1070"/>
      <c r="CG15" s="1071"/>
      <c r="CH15" s="1044"/>
      <c r="CI15" s="1045"/>
      <c r="CJ15" s="1045"/>
      <c r="CK15" s="1045"/>
      <c r="CL15" s="1046"/>
      <c r="CM15" s="1044"/>
      <c r="CN15" s="1045"/>
      <c r="CO15" s="1045"/>
      <c r="CP15" s="1045"/>
      <c r="CQ15" s="1046"/>
      <c r="CR15" s="1044"/>
      <c r="CS15" s="1045"/>
      <c r="CT15" s="1045"/>
      <c r="CU15" s="1045"/>
      <c r="CV15" s="1046"/>
      <c r="CW15" s="1044"/>
      <c r="CX15" s="1045"/>
      <c r="CY15" s="1045"/>
      <c r="CZ15" s="1045"/>
      <c r="DA15" s="1046"/>
      <c r="DB15" s="1044"/>
      <c r="DC15" s="1045"/>
      <c r="DD15" s="1045"/>
      <c r="DE15" s="1045"/>
      <c r="DF15" s="1046"/>
      <c r="DG15" s="1044"/>
      <c r="DH15" s="1045"/>
      <c r="DI15" s="1045"/>
      <c r="DJ15" s="1045"/>
      <c r="DK15" s="1046"/>
      <c r="DL15" s="1044"/>
      <c r="DM15" s="1045"/>
      <c r="DN15" s="1045"/>
      <c r="DO15" s="1045"/>
      <c r="DP15" s="1046"/>
      <c r="DQ15" s="1044"/>
      <c r="DR15" s="1045"/>
      <c r="DS15" s="1045"/>
      <c r="DT15" s="1045"/>
      <c r="DU15" s="1046"/>
      <c r="DV15" s="1047"/>
      <c r="DW15" s="1048"/>
      <c r="DX15" s="1048"/>
      <c r="DY15" s="1048"/>
      <c r="DZ15" s="1049"/>
      <c r="EA15" s="255"/>
    </row>
    <row r="16" spans="1:131" s="256" customFormat="1" ht="26.25" customHeight="1" x14ac:dyDescent="0.15">
      <c r="A16" s="262">
        <v>10</v>
      </c>
      <c r="B16" s="1086"/>
      <c r="C16" s="1087"/>
      <c r="D16" s="1087"/>
      <c r="E16" s="1087"/>
      <c r="F16" s="1087"/>
      <c r="G16" s="1087"/>
      <c r="H16" s="1087"/>
      <c r="I16" s="1087"/>
      <c r="J16" s="1087"/>
      <c r="K16" s="1087"/>
      <c r="L16" s="1087"/>
      <c r="M16" s="1087"/>
      <c r="N16" s="1087"/>
      <c r="O16" s="1087"/>
      <c r="P16" s="1088"/>
      <c r="Q16" s="1098"/>
      <c r="R16" s="1099"/>
      <c r="S16" s="1099"/>
      <c r="T16" s="1099"/>
      <c r="U16" s="1099"/>
      <c r="V16" s="1099"/>
      <c r="W16" s="1099"/>
      <c r="X16" s="1099"/>
      <c r="Y16" s="1099"/>
      <c r="Z16" s="1099"/>
      <c r="AA16" s="1099"/>
      <c r="AB16" s="1099"/>
      <c r="AC16" s="1099"/>
      <c r="AD16" s="1099"/>
      <c r="AE16" s="1100"/>
      <c r="AF16" s="1092"/>
      <c r="AG16" s="1093"/>
      <c r="AH16" s="1093"/>
      <c r="AI16" s="1093"/>
      <c r="AJ16" s="1094"/>
      <c r="AK16" s="1141"/>
      <c r="AL16" s="1142"/>
      <c r="AM16" s="1142"/>
      <c r="AN16" s="1142"/>
      <c r="AO16" s="1142"/>
      <c r="AP16" s="1142"/>
      <c r="AQ16" s="1142"/>
      <c r="AR16" s="1142"/>
      <c r="AS16" s="1142"/>
      <c r="AT16" s="1142"/>
      <c r="AU16" s="1139"/>
      <c r="AV16" s="1139"/>
      <c r="AW16" s="1139"/>
      <c r="AX16" s="1139"/>
      <c r="AY16" s="1140"/>
      <c r="AZ16" s="253"/>
      <c r="BA16" s="253"/>
      <c r="BB16" s="253"/>
      <c r="BC16" s="253"/>
      <c r="BD16" s="253"/>
      <c r="BE16" s="254"/>
      <c r="BF16" s="254"/>
      <c r="BG16" s="254"/>
      <c r="BH16" s="254"/>
      <c r="BI16" s="254"/>
      <c r="BJ16" s="254"/>
      <c r="BK16" s="254"/>
      <c r="BL16" s="254"/>
      <c r="BM16" s="254"/>
      <c r="BN16" s="254"/>
      <c r="BO16" s="254"/>
      <c r="BP16" s="254"/>
      <c r="BQ16" s="263">
        <v>10</v>
      </c>
      <c r="BR16" s="264"/>
      <c r="BS16" s="1069"/>
      <c r="BT16" s="1070"/>
      <c r="BU16" s="1070"/>
      <c r="BV16" s="1070"/>
      <c r="BW16" s="1070"/>
      <c r="BX16" s="1070"/>
      <c r="BY16" s="1070"/>
      <c r="BZ16" s="1070"/>
      <c r="CA16" s="1070"/>
      <c r="CB16" s="1070"/>
      <c r="CC16" s="1070"/>
      <c r="CD16" s="1070"/>
      <c r="CE16" s="1070"/>
      <c r="CF16" s="1070"/>
      <c r="CG16" s="1071"/>
      <c r="CH16" s="1044"/>
      <c r="CI16" s="1045"/>
      <c r="CJ16" s="1045"/>
      <c r="CK16" s="1045"/>
      <c r="CL16" s="1046"/>
      <c r="CM16" s="1044"/>
      <c r="CN16" s="1045"/>
      <c r="CO16" s="1045"/>
      <c r="CP16" s="1045"/>
      <c r="CQ16" s="1046"/>
      <c r="CR16" s="1044"/>
      <c r="CS16" s="1045"/>
      <c r="CT16" s="1045"/>
      <c r="CU16" s="1045"/>
      <c r="CV16" s="1046"/>
      <c r="CW16" s="1044"/>
      <c r="CX16" s="1045"/>
      <c r="CY16" s="1045"/>
      <c r="CZ16" s="1045"/>
      <c r="DA16" s="1046"/>
      <c r="DB16" s="1044"/>
      <c r="DC16" s="1045"/>
      <c r="DD16" s="1045"/>
      <c r="DE16" s="1045"/>
      <c r="DF16" s="1046"/>
      <c r="DG16" s="1044"/>
      <c r="DH16" s="1045"/>
      <c r="DI16" s="1045"/>
      <c r="DJ16" s="1045"/>
      <c r="DK16" s="1046"/>
      <c r="DL16" s="1044"/>
      <c r="DM16" s="1045"/>
      <c r="DN16" s="1045"/>
      <c r="DO16" s="1045"/>
      <c r="DP16" s="1046"/>
      <c r="DQ16" s="1044"/>
      <c r="DR16" s="1045"/>
      <c r="DS16" s="1045"/>
      <c r="DT16" s="1045"/>
      <c r="DU16" s="1046"/>
      <c r="DV16" s="1047"/>
      <c r="DW16" s="1048"/>
      <c r="DX16" s="1048"/>
      <c r="DY16" s="1048"/>
      <c r="DZ16" s="1049"/>
      <c r="EA16" s="255"/>
    </row>
    <row r="17" spans="1:131" s="256" customFormat="1" ht="26.25" customHeight="1" x14ac:dyDescent="0.15">
      <c r="A17" s="262">
        <v>11</v>
      </c>
      <c r="B17" s="1086"/>
      <c r="C17" s="1087"/>
      <c r="D17" s="1087"/>
      <c r="E17" s="1087"/>
      <c r="F17" s="1087"/>
      <c r="G17" s="1087"/>
      <c r="H17" s="1087"/>
      <c r="I17" s="1087"/>
      <c r="J17" s="1087"/>
      <c r="K17" s="1087"/>
      <c r="L17" s="1087"/>
      <c r="M17" s="1087"/>
      <c r="N17" s="1087"/>
      <c r="O17" s="1087"/>
      <c r="P17" s="1088"/>
      <c r="Q17" s="1098"/>
      <c r="R17" s="1099"/>
      <c r="S17" s="1099"/>
      <c r="T17" s="1099"/>
      <c r="U17" s="1099"/>
      <c r="V17" s="1099"/>
      <c r="W17" s="1099"/>
      <c r="X17" s="1099"/>
      <c r="Y17" s="1099"/>
      <c r="Z17" s="1099"/>
      <c r="AA17" s="1099"/>
      <c r="AB17" s="1099"/>
      <c r="AC17" s="1099"/>
      <c r="AD17" s="1099"/>
      <c r="AE17" s="1100"/>
      <c r="AF17" s="1092"/>
      <c r="AG17" s="1093"/>
      <c r="AH17" s="1093"/>
      <c r="AI17" s="1093"/>
      <c r="AJ17" s="1094"/>
      <c r="AK17" s="1141"/>
      <c r="AL17" s="1142"/>
      <c r="AM17" s="1142"/>
      <c r="AN17" s="1142"/>
      <c r="AO17" s="1142"/>
      <c r="AP17" s="1142"/>
      <c r="AQ17" s="1142"/>
      <c r="AR17" s="1142"/>
      <c r="AS17" s="1142"/>
      <c r="AT17" s="1142"/>
      <c r="AU17" s="1139"/>
      <c r="AV17" s="1139"/>
      <c r="AW17" s="1139"/>
      <c r="AX17" s="1139"/>
      <c r="AY17" s="1140"/>
      <c r="AZ17" s="253"/>
      <c r="BA17" s="253"/>
      <c r="BB17" s="253"/>
      <c r="BC17" s="253"/>
      <c r="BD17" s="253"/>
      <c r="BE17" s="254"/>
      <c r="BF17" s="254"/>
      <c r="BG17" s="254"/>
      <c r="BH17" s="254"/>
      <c r="BI17" s="254"/>
      <c r="BJ17" s="254"/>
      <c r="BK17" s="254"/>
      <c r="BL17" s="254"/>
      <c r="BM17" s="254"/>
      <c r="BN17" s="254"/>
      <c r="BO17" s="254"/>
      <c r="BP17" s="254"/>
      <c r="BQ17" s="263">
        <v>11</v>
      </c>
      <c r="BR17" s="264"/>
      <c r="BS17" s="1069"/>
      <c r="BT17" s="1070"/>
      <c r="BU17" s="1070"/>
      <c r="BV17" s="1070"/>
      <c r="BW17" s="1070"/>
      <c r="BX17" s="1070"/>
      <c r="BY17" s="1070"/>
      <c r="BZ17" s="1070"/>
      <c r="CA17" s="1070"/>
      <c r="CB17" s="1070"/>
      <c r="CC17" s="1070"/>
      <c r="CD17" s="1070"/>
      <c r="CE17" s="1070"/>
      <c r="CF17" s="1070"/>
      <c r="CG17" s="1071"/>
      <c r="CH17" s="1044"/>
      <c r="CI17" s="1045"/>
      <c r="CJ17" s="1045"/>
      <c r="CK17" s="1045"/>
      <c r="CL17" s="1046"/>
      <c r="CM17" s="1044"/>
      <c r="CN17" s="1045"/>
      <c r="CO17" s="1045"/>
      <c r="CP17" s="1045"/>
      <c r="CQ17" s="1046"/>
      <c r="CR17" s="1044"/>
      <c r="CS17" s="1045"/>
      <c r="CT17" s="1045"/>
      <c r="CU17" s="1045"/>
      <c r="CV17" s="1046"/>
      <c r="CW17" s="1044"/>
      <c r="CX17" s="1045"/>
      <c r="CY17" s="1045"/>
      <c r="CZ17" s="1045"/>
      <c r="DA17" s="1046"/>
      <c r="DB17" s="1044"/>
      <c r="DC17" s="1045"/>
      <c r="DD17" s="1045"/>
      <c r="DE17" s="1045"/>
      <c r="DF17" s="1046"/>
      <c r="DG17" s="1044"/>
      <c r="DH17" s="1045"/>
      <c r="DI17" s="1045"/>
      <c r="DJ17" s="1045"/>
      <c r="DK17" s="1046"/>
      <c r="DL17" s="1044"/>
      <c r="DM17" s="1045"/>
      <c r="DN17" s="1045"/>
      <c r="DO17" s="1045"/>
      <c r="DP17" s="1046"/>
      <c r="DQ17" s="1044"/>
      <c r="DR17" s="1045"/>
      <c r="DS17" s="1045"/>
      <c r="DT17" s="1045"/>
      <c r="DU17" s="1046"/>
      <c r="DV17" s="1047"/>
      <c r="DW17" s="1048"/>
      <c r="DX17" s="1048"/>
      <c r="DY17" s="1048"/>
      <c r="DZ17" s="1049"/>
      <c r="EA17" s="255"/>
    </row>
    <row r="18" spans="1:131" s="256" customFormat="1" ht="26.25" customHeight="1" x14ac:dyDescent="0.15">
      <c r="A18" s="262">
        <v>12</v>
      </c>
      <c r="B18" s="1086"/>
      <c r="C18" s="1087"/>
      <c r="D18" s="1087"/>
      <c r="E18" s="1087"/>
      <c r="F18" s="1087"/>
      <c r="G18" s="1087"/>
      <c r="H18" s="1087"/>
      <c r="I18" s="1087"/>
      <c r="J18" s="1087"/>
      <c r="K18" s="1087"/>
      <c r="L18" s="1087"/>
      <c r="M18" s="1087"/>
      <c r="N18" s="1087"/>
      <c r="O18" s="1087"/>
      <c r="P18" s="1088"/>
      <c r="Q18" s="1098"/>
      <c r="R18" s="1099"/>
      <c r="S18" s="1099"/>
      <c r="T18" s="1099"/>
      <c r="U18" s="1099"/>
      <c r="V18" s="1099"/>
      <c r="W18" s="1099"/>
      <c r="X18" s="1099"/>
      <c r="Y18" s="1099"/>
      <c r="Z18" s="1099"/>
      <c r="AA18" s="1099"/>
      <c r="AB18" s="1099"/>
      <c r="AC18" s="1099"/>
      <c r="AD18" s="1099"/>
      <c r="AE18" s="1100"/>
      <c r="AF18" s="1092"/>
      <c r="AG18" s="1093"/>
      <c r="AH18" s="1093"/>
      <c r="AI18" s="1093"/>
      <c r="AJ18" s="1094"/>
      <c r="AK18" s="1141"/>
      <c r="AL18" s="1142"/>
      <c r="AM18" s="1142"/>
      <c r="AN18" s="1142"/>
      <c r="AO18" s="1142"/>
      <c r="AP18" s="1142"/>
      <c r="AQ18" s="1142"/>
      <c r="AR18" s="1142"/>
      <c r="AS18" s="1142"/>
      <c r="AT18" s="1142"/>
      <c r="AU18" s="1139"/>
      <c r="AV18" s="1139"/>
      <c r="AW18" s="1139"/>
      <c r="AX18" s="1139"/>
      <c r="AY18" s="1140"/>
      <c r="AZ18" s="253"/>
      <c r="BA18" s="253"/>
      <c r="BB18" s="253"/>
      <c r="BC18" s="253"/>
      <c r="BD18" s="253"/>
      <c r="BE18" s="254"/>
      <c r="BF18" s="254"/>
      <c r="BG18" s="254"/>
      <c r="BH18" s="254"/>
      <c r="BI18" s="254"/>
      <c r="BJ18" s="254"/>
      <c r="BK18" s="254"/>
      <c r="BL18" s="254"/>
      <c r="BM18" s="254"/>
      <c r="BN18" s="254"/>
      <c r="BO18" s="254"/>
      <c r="BP18" s="254"/>
      <c r="BQ18" s="263">
        <v>12</v>
      </c>
      <c r="BR18" s="264"/>
      <c r="BS18" s="1069"/>
      <c r="BT18" s="1070"/>
      <c r="BU18" s="1070"/>
      <c r="BV18" s="1070"/>
      <c r="BW18" s="1070"/>
      <c r="BX18" s="1070"/>
      <c r="BY18" s="1070"/>
      <c r="BZ18" s="1070"/>
      <c r="CA18" s="1070"/>
      <c r="CB18" s="1070"/>
      <c r="CC18" s="1070"/>
      <c r="CD18" s="1070"/>
      <c r="CE18" s="1070"/>
      <c r="CF18" s="1070"/>
      <c r="CG18" s="1071"/>
      <c r="CH18" s="1044"/>
      <c r="CI18" s="1045"/>
      <c r="CJ18" s="1045"/>
      <c r="CK18" s="1045"/>
      <c r="CL18" s="1046"/>
      <c r="CM18" s="1044"/>
      <c r="CN18" s="1045"/>
      <c r="CO18" s="1045"/>
      <c r="CP18" s="1045"/>
      <c r="CQ18" s="1046"/>
      <c r="CR18" s="1044"/>
      <c r="CS18" s="1045"/>
      <c r="CT18" s="1045"/>
      <c r="CU18" s="1045"/>
      <c r="CV18" s="1046"/>
      <c r="CW18" s="1044"/>
      <c r="CX18" s="1045"/>
      <c r="CY18" s="1045"/>
      <c r="CZ18" s="1045"/>
      <c r="DA18" s="1046"/>
      <c r="DB18" s="1044"/>
      <c r="DC18" s="1045"/>
      <c r="DD18" s="1045"/>
      <c r="DE18" s="1045"/>
      <c r="DF18" s="1046"/>
      <c r="DG18" s="1044"/>
      <c r="DH18" s="1045"/>
      <c r="DI18" s="1045"/>
      <c r="DJ18" s="1045"/>
      <c r="DK18" s="1046"/>
      <c r="DL18" s="1044"/>
      <c r="DM18" s="1045"/>
      <c r="DN18" s="1045"/>
      <c r="DO18" s="1045"/>
      <c r="DP18" s="1046"/>
      <c r="DQ18" s="1044"/>
      <c r="DR18" s="1045"/>
      <c r="DS18" s="1045"/>
      <c r="DT18" s="1045"/>
      <c r="DU18" s="1046"/>
      <c r="DV18" s="1047"/>
      <c r="DW18" s="1048"/>
      <c r="DX18" s="1048"/>
      <c r="DY18" s="1048"/>
      <c r="DZ18" s="1049"/>
      <c r="EA18" s="255"/>
    </row>
    <row r="19" spans="1:131" s="256" customFormat="1" ht="26.25" customHeight="1" x14ac:dyDescent="0.15">
      <c r="A19" s="262">
        <v>13</v>
      </c>
      <c r="B19" s="1086"/>
      <c r="C19" s="1087"/>
      <c r="D19" s="1087"/>
      <c r="E19" s="1087"/>
      <c r="F19" s="1087"/>
      <c r="G19" s="1087"/>
      <c r="H19" s="1087"/>
      <c r="I19" s="1087"/>
      <c r="J19" s="1087"/>
      <c r="K19" s="1087"/>
      <c r="L19" s="1087"/>
      <c r="M19" s="1087"/>
      <c r="N19" s="1087"/>
      <c r="O19" s="1087"/>
      <c r="P19" s="1088"/>
      <c r="Q19" s="1098"/>
      <c r="R19" s="1099"/>
      <c r="S19" s="1099"/>
      <c r="T19" s="1099"/>
      <c r="U19" s="1099"/>
      <c r="V19" s="1099"/>
      <c r="W19" s="1099"/>
      <c r="X19" s="1099"/>
      <c r="Y19" s="1099"/>
      <c r="Z19" s="1099"/>
      <c r="AA19" s="1099"/>
      <c r="AB19" s="1099"/>
      <c r="AC19" s="1099"/>
      <c r="AD19" s="1099"/>
      <c r="AE19" s="1100"/>
      <c r="AF19" s="1092"/>
      <c r="AG19" s="1093"/>
      <c r="AH19" s="1093"/>
      <c r="AI19" s="1093"/>
      <c r="AJ19" s="1094"/>
      <c r="AK19" s="1141"/>
      <c r="AL19" s="1142"/>
      <c r="AM19" s="1142"/>
      <c r="AN19" s="1142"/>
      <c r="AO19" s="1142"/>
      <c r="AP19" s="1142"/>
      <c r="AQ19" s="1142"/>
      <c r="AR19" s="1142"/>
      <c r="AS19" s="1142"/>
      <c r="AT19" s="1142"/>
      <c r="AU19" s="1139"/>
      <c r="AV19" s="1139"/>
      <c r="AW19" s="1139"/>
      <c r="AX19" s="1139"/>
      <c r="AY19" s="1140"/>
      <c r="AZ19" s="253"/>
      <c r="BA19" s="253"/>
      <c r="BB19" s="253"/>
      <c r="BC19" s="253"/>
      <c r="BD19" s="253"/>
      <c r="BE19" s="254"/>
      <c r="BF19" s="254"/>
      <c r="BG19" s="254"/>
      <c r="BH19" s="254"/>
      <c r="BI19" s="254"/>
      <c r="BJ19" s="254"/>
      <c r="BK19" s="254"/>
      <c r="BL19" s="254"/>
      <c r="BM19" s="254"/>
      <c r="BN19" s="254"/>
      <c r="BO19" s="254"/>
      <c r="BP19" s="254"/>
      <c r="BQ19" s="263">
        <v>13</v>
      </c>
      <c r="BR19" s="264"/>
      <c r="BS19" s="1069"/>
      <c r="BT19" s="1070"/>
      <c r="BU19" s="1070"/>
      <c r="BV19" s="1070"/>
      <c r="BW19" s="1070"/>
      <c r="BX19" s="1070"/>
      <c r="BY19" s="1070"/>
      <c r="BZ19" s="1070"/>
      <c r="CA19" s="1070"/>
      <c r="CB19" s="1070"/>
      <c r="CC19" s="1070"/>
      <c r="CD19" s="1070"/>
      <c r="CE19" s="1070"/>
      <c r="CF19" s="1070"/>
      <c r="CG19" s="1071"/>
      <c r="CH19" s="1044"/>
      <c r="CI19" s="1045"/>
      <c r="CJ19" s="1045"/>
      <c r="CK19" s="1045"/>
      <c r="CL19" s="1046"/>
      <c r="CM19" s="1044"/>
      <c r="CN19" s="1045"/>
      <c r="CO19" s="1045"/>
      <c r="CP19" s="1045"/>
      <c r="CQ19" s="1046"/>
      <c r="CR19" s="1044"/>
      <c r="CS19" s="1045"/>
      <c r="CT19" s="1045"/>
      <c r="CU19" s="1045"/>
      <c r="CV19" s="1046"/>
      <c r="CW19" s="1044"/>
      <c r="CX19" s="1045"/>
      <c r="CY19" s="1045"/>
      <c r="CZ19" s="1045"/>
      <c r="DA19" s="1046"/>
      <c r="DB19" s="1044"/>
      <c r="DC19" s="1045"/>
      <c r="DD19" s="1045"/>
      <c r="DE19" s="1045"/>
      <c r="DF19" s="1046"/>
      <c r="DG19" s="1044"/>
      <c r="DH19" s="1045"/>
      <c r="DI19" s="1045"/>
      <c r="DJ19" s="1045"/>
      <c r="DK19" s="1046"/>
      <c r="DL19" s="1044"/>
      <c r="DM19" s="1045"/>
      <c r="DN19" s="1045"/>
      <c r="DO19" s="1045"/>
      <c r="DP19" s="1046"/>
      <c r="DQ19" s="1044"/>
      <c r="DR19" s="1045"/>
      <c r="DS19" s="1045"/>
      <c r="DT19" s="1045"/>
      <c r="DU19" s="1046"/>
      <c r="DV19" s="1047"/>
      <c r="DW19" s="1048"/>
      <c r="DX19" s="1048"/>
      <c r="DY19" s="1048"/>
      <c r="DZ19" s="1049"/>
      <c r="EA19" s="255"/>
    </row>
    <row r="20" spans="1:131" s="256" customFormat="1" ht="26.25" customHeight="1" x14ac:dyDescent="0.15">
      <c r="A20" s="262">
        <v>14</v>
      </c>
      <c r="B20" s="1086"/>
      <c r="C20" s="1087"/>
      <c r="D20" s="1087"/>
      <c r="E20" s="1087"/>
      <c r="F20" s="1087"/>
      <c r="G20" s="1087"/>
      <c r="H20" s="1087"/>
      <c r="I20" s="1087"/>
      <c r="J20" s="1087"/>
      <c r="K20" s="1087"/>
      <c r="L20" s="1087"/>
      <c r="M20" s="1087"/>
      <c r="N20" s="1087"/>
      <c r="O20" s="1087"/>
      <c r="P20" s="1088"/>
      <c r="Q20" s="1098"/>
      <c r="R20" s="1099"/>
      <c r="S20" s="1099"/>
      <c r="T20" s="1099"/>
      <c r="U20" s="1099"/>
      <c r="V20" s="1099"/>
      <c r="W20" s="1099"/>
      <c r="X20" s="1099"/>
      <c r="Y20" s="1099"/>
      <c r="Z20" s="1099"/>
      <c r="AA20" s="1099"/>
      <c r="AB20" s="1099"/>
      <c r="AC20" s="1099"/>
      <c r="AD20" s="1099"/>
      <c r="AE20" s="1100"/>
      <c r="AF20" s="1092"/>
      <c r="AG20" s="1093"/>
      <c r="AH20" s="1093"/>
      <c r="AI20" s="1093"/>
      <c r="AJ20" s="1094"/>
      <c r="AK20" s="1141"/>
      <c r="AL20" s="1142"/>
      <c r="AM20" s="1142"/>
      <c r="AN20" s="1142"/>
      <c r="AO20" s="1142"/>
      <c r="AP20" s="1142"/>
      <c r="AQ20" s="1142"/>
      <c r="AR20" s="1142"/>
      <c r="AS20" s="1142"/>
      <c r="AT20" s="1142"/>
      <c r="AU20" s="1139"/>
      <c r="AV20" s="1139"/>
      <c r="AW20" s="1139"/>
      <c r="AX20" s="1139"/>
      <c r="AY20" s="1140"/>
      <c r="AZ20" s="253"/>
      <c r="BA20" s="253"/>
      <c r="BB20" s="253"/>
      <c r="BC20" s="253"/>
      <c r="BD20" s="253"/>
      <c r="BE20" s="254"/>
      <c r="BF20" s="254"/>
      <c r="BG20" s="254"/>
      <c r="BH20" s="254"/>
      <c r="BI20" s="254"/>
      <c r="BJ20" s="254"/>
      <c r="BK20" s="254"/>
      <c r="BL20" s="254"/>
      <c r="BM20" s="254"/>
      <c r="BN20" s="254"/>
      <c r="BO20" s="254"/>
      <c r="BP20" s="254"/>
      <c r="BQ20" s="263">
        <v>14</v>
      </c>
      <c r="BR20" s="264"/>
      <c r="BS20" s="1069"/>
      <c r="BT20" s="1070"/>
      <c r="BU20" s="1070"/>
      <c r="BV20" s="1070"/>
      <c r="BW20" s="1070"/>
      <c r="BX20" s="1070"/>
      <c r="BY20" s="1070"/>
      <c r="BZ20" s="1070"/>
      <c r="CA20" s="1070"/>
      <c r="CB20" s="1070"/>
      <c r="CC20" s="1070"/>
      <c r="CD20" s="1070"/>
      <c r="CE20" s="1070"/>
      <c r="CF20" s="1070"/>
      <c r="CG20" s="1071"/>
      <c r="CH20" s="1044"/>
      <c r="CI20" s="1045"/>
      <c r="CJ20" s="1045"/>
      <c r="CK20" s="1045"/>
      <c r="CL20" s="1046"/>
      <c r="CM20" s="1044"/>
      <c r="CN20" s="1045"/>
      <c r="CO20" s="1045"/>
      <c r="CP20" s="1045"/>
      <c r="CQ20" s="1046"/>
      <c r="CR20" s="1044"/>
      <c r="CS20" s="1045"/>
      <c r="CT20" s="1045"/>
      <c r="CU20" s="1045"/>
      <c r="CV20" s="1046"/>
      <c r="CW20" s="1044"/>
      <c r="CX20" s="1045"/>
      <c r="CY20" s="1045"/>
      <c r="CZ20" s="1045"/>
      <c r="DA20" s="1046"/>
      <c r="DB20" s="1044"/>
      <c r="DC20" s="1045"/>
      <c r="DD20" s="1045"/>
      <c r="DE20" s="1045"/>
      <c r="DF20" s="1046"/>
      <c r="DG20" s="1044"/>
      <c r="DH20" s="1045"/>
      <c r="DI20" s="1045"/>
      <c r="DJ20" s="1045"/>
      <c r="DK20" s="1046"/>
      <c r="DL20" s="1044"/>
      <c r="DM20" s="1045"/>
      <c r="DN20" s="1045"/>
      <c r="DO20" s="1045"/>
      <c r="DP20" s="1046"/>
      <c r="DQ20" s="1044"/>
      <c r="DR20" s="1045"/>
      <c r="DS20" s="1045"/>
      <c r="DT20" s="1045"/>
      <c r="DU20" s="1046"/>
      <c r="DV20" s="1047"/>
      <c r="DW20" s="1048"/>
      <c r="DX20" s="1048"/>
      <c r="DY20" s="1048"/>
      <c r="DZ20" s="1049"/>
      <c r="EA20" s="255"/>
    </row>
    <row r="21" spans="1:131" s="256" customFormat="1" ht="26.25" customHeight="1" thickBot="1" x14ac:dyDescent="0.2">
      <c r="A21" s="262">
        <v>15</v>
      </c>
      <c r="B21" s="1086"/>
      <c r="C21" s="1087"/>
      <c r="D21" s="1087"/>
      <c r="E21" s="1087"/>
      <c r="F21" s="1087"/>
      <c r="G21" s="1087"/>
      <c r="H21" s="1087"/>
      <c r="I21" s="1087"/>
      <c r="J21" s="1087"/>
      <c r="K21" s="1087"/>
      <c r="L21" s="1087"/>
      <c r="M21" s="1087"/>
      <c r="N21" s="1087"/>
      <c r="O21" s="1087"/>
      <c r="P21" s="1088"/>
      <c r="Q21" s="1098"/>
      <c r="R21" s="1099"/>
      <c r="S21" s="1099"/>
      <c r="T21" s="1099"/>
      <c r="U21" s="1099"/>
      <c r="V21" s="1099"/>
      <c r="W21" s="1099"/>
      <c r="X21" s="1099"/>
      <c r="Y21" s="1099"/>
      <c r="Z21" s="1099"/>
      <c r="AA21" s="1099"/>
      <c r="AB21" s="1099"/>
      <c r="AC21" s="1099"/>
      <c r="AD21" s="1099"/>
      <c r="AE21" s="1100"/>
      <c r="AF21" s="1092"/>
      <c r="AG21" s="1093"/>
      <c r="AH21" s="1093"/>
      <c r="AI21" s="1093"/>
      <c r="AJ21" s="1094"/>
      <c r="AK21" s="1141"/>
      <c r="AL21" s="1142"/>
      <c r="AM21" s="1142"/>
      <c r="AN21" s="1142"/>
      <c r="AO21" s="1142"/>
      <c r="AP21" s="1142"/>
      <c r="AQ21" s="1142"/>
      <c r="AR21" s="1142"/>
      <c r="AS21" s="1142"/>
      <c r="AT21" s="1142"/>
      <c r="AU21" s="1139"/>
      <c r="AV21" s="1139"/>
      <c r="AW21" s="1139"/>
      <c r="AX21" s="1139"/>
      <c r="AY21" s="1140"/>
      <c r="AZ21" s="253"/>
      <c r="BA21" s="253"/>
      <c r="BB21" s="253"/>
      <c r="BC21" s="253"/>
      <c r="BD21" s="253"/>
      <c r="BE21" s="254"/>
      <c r="BF21" s="254"/>
      <c r="BG21" s="254"/>
      <c r="BH21" s="254"/>
      <c r="BI21" s="254"/>
      <c r="BJ21" s="254"/>
      <c r="BK21" s="254"/>
      <c r="BL21" s="254"/>
      <c r="BM21" s="254"/>
      <c r="BN21" s="254"/>
      <c r="BO21" s="254"/>
      <c r="BP21" s="254"/>
      <c r="BQ21" s="263">
        <v>15</v>
      </c>
      <c r="BR21" s="264"/>
      <c r="BS21" s="1069"/>
      <c r="BT21" s="1070"/>
      <c r="BU21" s="1070"/>
      <c r="BV21" s="1070"/>
      <c r="BW21" s="1070"/>
      <c r="BX21" s="1070"/>
      <c r="BY21" s="1070"/>
      <c r="BZ21" s="1070"/>
      <c r="CA21" s="1070"/>
      <c r="CB21" s="1070"/>
      <c r="CC21" s="1070"/>
      <c r="CD21" s="1070"/>
      <c r="CE21" s="1070"/>
      <c r="CF21" s="1070"/>
      <c r="CG21" s="1071"/>
      <c r="CH21" s="1044"/>
      <c r="CI21" s="1045"/>
      <c r="CJ21" s="1045"/>
      <c r="CK21" s="1045"/>
      <c r="CL21" s="1046"/>
      <c r="CM21" s="1044"/>
      <c r="CN21" s="1045"/>
      <c r="CO21" s="1045"/>
      <c r="CP21" s="1045"/>
      <c r="CQ21" s="1046"/>
      <c r="CR21" s="1044"/>
      <c r="CS21" s="1045"/>
      <c r="CT21" s="1045"/>
      <c r="CU21" s="1045"/>
      <c r="CV21" s="1046"/>
      <c r="CW21" s="1044"/>
      <c r="CX21" s="1045"/>
      <c r="CY21" s="1045"/>
      <c r="CZ21" s="1045"/>
      <c r="DA21" s="1046"/>
      <c r="DB21" s="1044"/>
      <c r="DC21" s="1045"/>
      <c r="DD21" s="1045"/>
      <c r="DE21" s="1045"/>
      <c r="DF21" s="1046"/>
      <c r="DG21" s="1044"/>
      <c r="DH21" s="1045"/>
      <c r="DI21" s="1045"/>
      <c r="DJ21" s="1045"/>
      <c r="DK21" s="1046"/>
      <c r="DL21" s="1044"/>
      <c r="DM21" s="1045"/>
      <c r="DN21" s="1045"/>
      <c r="DO21" s="1045"/>
      <c r="DP21" s="1046"/>
      <c r="DQ21" s="1044"/>
      <c r="DR21" s="1045"/>
      <c r="DS21" s="1045"/>
      <c r="DT21" s="1045"/>
      <c r="DU21" s="1046"/>
      <c r="DV21" s="1047"/>
      <c r="DW21" s="1048"/>
      <c r="DX21" s="1048"/>
      <c r="DY21" s="1048"/>
      <c r="DZ21" s="1049"/>
      <c r="EA21" s="255"/>
    </row>
    <row r="22" spans="1:131" s="256" customFormat="1" ht="26.25" customHeight="1" x14ac:dyDescent="0.15">
      <c r="A22" s="262">
        <v>16</v>
      </c>
      <c r="B22" s="1086"/>
      <c r="C22" s="1087"/>
      <c r="D22" s="1087"/>
      <c r="E22" s="1087"/>
      <c r="F22" s="1087"/>
      <c r="G22" s="1087"/>
      <c r="H22" s="1087"/>
      <c r="I22" s="1087"/>
      <c r="J22" s="1087"/>
      <c r="K22" s="1087"/>
      <c r="L22" s="1087"/>
      <c r="M22" s="1087"/>
      <c r="N22" s="1087"/>
      <c r="O22" s="1087"/>
      <c r="P22" s="1088"/>
      <c r="Q22" s="1136"/>
      <c r="R22" s="1137"/>
      <c r="S22" s="1137"/>
      <c r="T22" s="1137"/>
      <c r="U22" s="1137"/>
      <c r="V22" s="1137"/>
      <c r="W22" s="1137"/>
      <c r="X22" s="1137"/>
      <c r="Y22" s="1137"/>
      <c r="Z22" s="1137"/>
      <c r="AA22" s="1137"/>
      <c r="AB22" s="1137"/>
      <c r="AC22" s="1137"/>
      <c r="AD22" s="1137"/>
      <c r="AE22" s="1138"/>
      <c r="AF22" s="1092"/>
      <c r="AG22" s="1093"/>
      <c r="AH22" s="1093"/>
      <c r="AI22" s="1093"/>
      <c r="AJ22" s="1094"/>
      <c r="AK22" s="1132"/>
      <c r="AL22" s="1133"/>
      <c r="AM22" s="1133"/>
      <c r="AN22" s="1133"/>
      <c r="AO22" s="1133"/>
      <c r="AP22" s="1133"/>
      <c r="AQ22" s="1133"/>
      <c r="AR22" s="1133"/>
      <c r="AS22" s="1133"/>
      <c r="AT22" s="1133"/>
      <c r="AU22" s="1134"/>
      <c r="AV22" s="1134"/>
      <c r="AW22" s="1134"/>
      <c r="AX22" s="1134"/>
      <c r="AY22" s="1135"/>
      <c r="AZ22" s="1084" t="s">
        <v>386</v>
      </c>
      <c r="BA22" s="1084"/>
      <c r="BB22" s="1084"/>
      <c r="BC22" s="1084"/>
      <c r="BD22" s="1085"/>
      <c r="BE22" s="254"/>
      <c r="BF22" s="254"/>
      <c r="BG22" s="254"/>
      <c r="BH22" s="254"/>
      <c r="BI22" s="254"/>
      <c r="BJ22" s="254"/>
      <c r="BK22" s="254"/>
      <c r="BL22" s="254"/>
      <c r="BM22" s="254"/>
      <c r="BN22" s="254"/>
      <c r="BO22" s="254"/>
      <c r="BP22" s="254"/>
      <c r="BQ22" s="263">
        <v>16</v>
      </c>
      <c r="BR22" s="264"/>
      <c r="BS22" s="1069"/>
      <c r="BT22" s="1070"/>
      <c r="BU22" s="1070"/>
      <c r="BV22" s="1070"/>
      <c r="BW22" s="1070"/>
      <c r="BX22" s="1070"/>
      <c r="BY22" s="1070"/>
      <c r="BZ22" s="1070"/>
      <c r="CA22" s="1070"/>
      <c r="CB22" s="1070"/>
      <c r="CC22" s="1070"/>
      <c r="CD22" s="1070"/>
      <c r="CE22" s="1070"/>
      <c r="CF22" s="1070"/>
      <c r="CG22" s="1071"/>
      <c r="CH22" s="1044"/>
      <c r="CI22" s="1045"/>
      <c r="CJ22" s="1045"/>
      <c r="CK22" s="1045"/>
      <c r="CL22" s="1046"/>
      <c r="CM22" s="1044"/>
      <c r="CN22" s="1045"/>
      <c r="CO22" s="1045"/>
      <c r="CP22" s="1045"/>
      <c r="CQ22" s="1046"/>
      <c r="CR22" s="1044"/>
      <c r="CS22" s="1045"/>
      <c r="CT22" s="1045"/>
      <c r="CU22" s="1045"/>
      <c r="CV22" s="1046"/>
      <c r="CW22" s="1044"/>
      <c r="CX22" s="1045"/>
      <c r="CY22" s="1045"/>
      <c r="CZ22" s="1045"/>
      <c r="DA22" s="1046"/>
      <c r="DB22" s="1044"/>
      <c r="DC22" s="1045"/>
      <c r="DD22" s="1045"/>
      <c r="DE22" s="1045"/>
      <c r="DF22" s="1046"/>
      <c r="DG22" s="1044"/>
      <c r="DH22" s="1045"/>
      <c r="DI22" s="1045"/>
      <c r="DJ22" s="1045"/>
      <c r="DK22" s="1046"/>
      <c r="DL22" s="1044"/>
      <c r="DM22" s="1045"/>
      <c r="DN22" s="1045"/>
      <c r="DO22" s="1045"/>
      <c r="DP22" s="1046"/>
      <c r="DQ22" s="1044"/>
      <c r="DR22" s="1045"/>
      <c r="DS22" s="1045"/>
      <c r="DT22" s="1045"/>
      <c r="DU22" s="1046"/>
      <c r="DV22" s="1047"/>
      <c r="DW22" s="1048"/>
      <c r="DX22" s="1048"/>
      <c r="DY22" s="1048"/>
      <c r="DZ22" s="1049"/>
      <c r="EA22" s="255"/>
    </row>
    <row r="23" spans="1:131" s="256" customFormat="1" ht="26.25" customHeight="1" thickBot="1" x14ac:dyDescent="0.2">
      <c r="A23" s="265" t="s">
        <v>387</v>
      </c>
      <c r="B23" s="999" t="s">
        <v>388</v>
      </c>
      <c r="C23" s="1000"/>
      <c r="D23" s="1000"/>
      <c r="E23" s="1000"/>
      <c r="F23" s="1000"/>
      <c r="G23" s="1000"/>
      <c r="H23" s="1000"/>
      <c r="I23" s="1000"/>
      <c r="J23" s="1000"/>
      <c r="K23" s="1000"/>
      <c r="L23" s="1000"/>
      <c r="M23" s="1000"/>
      <c r="N23" s="1000"/>
      <c r="O23" s="1000"/>
      <c r="P23" s="1001"/>
      <c r="Q23" s="1123">
        <v>9815</v>
      </c>
      <c r="R23" s="1124"/>
      <c r="S23" s="1124"/>
      <c r="T23" s="1124"/>
      <c r="U23" s="1124"/>
      <c r="V23" s="1124">
        <v>9308</v>
      </c>
      <c r="W23" s="1124"/>
      <c r="X23" s="1124"/>
      <c r="Y23" s="1124"/>
      <c r="Z23" s="1124"/>
      <c r="AA23" s="1124">
        <v>507</v>
      </c>
      <c r="AB23" s="1124"/>
      <c r="AC23" s="1124"/>
      <c r="AD23" s="1124"/>
      <c r="AE23" s="1125"/>
      <c r="AF23" s="1126">
        <v>334</v>
      </c>
      <c r="AG23" s="1124"/>
      <c r="AH23" s="1124"/>
      <c r="AI23" s="1124"/>
      <c r="AJ23" s="1127"/>
      <c r="AK23" s="1128"/>
      <c r="AL23" s="1129"/>
      <c r="AM23" s="1129"/>
      <c r="AN23" s="1129"/>
      <c r="AO23" s="1129"/>
      <c r="AP23" s="1124">
        <v>10821</v>
      </c>
      <c r="AQ23" s="1124"/>
      <c r="AR23" s="1124"/>
      <c r="AS23" s="1124"/>
      <c r="AT23" s="1124"/>
      <c r="AU23" s="1130"/>
      <c r="AV23" s="1130"/>
      <c r="AW23" s="1130"/>
      <c r="AX23" s="1130"/>
      <c r="AY23" s="1131"/>
      <c r="AZ23" s="1120" t="s">
        <v>389</v>
      </c>
      <c r="BA23" s="1121"/>
      <c r="BB23" s="1121"/>
      <c r="BC23" s="1121"/>
      <c r="BD23" s="1122"/>
      <c r="BE23" s="254"/>
      <c r="BF23" s="254"/>
      <c r="BG23" s="254"/>
      <c r="BH23" s="254"/>
      <c r="BI23" s="254"/>
      <c r="BJ23" s="254"/>
      <c r="BK23" s="254"/>
      <c r="BL23" s="254"/>
      <c r="BM23" s="254"/>
      <c r="BN23" s="254"/>
      <c r="BO23" s="254"/>
      <c r="BP23" s="254"/>
      <c r="BQ23" s="263">
        <v>17</v>
      </c>
      <c r="BR23" s="264"/>
      <c r="BS23" s="1069"/>
      <c r="BT23" s="1070"/>
      <c r="BU23" s="1070"/>
      <c r="BV23" s="1070"/>
      <c r="BW23" s="1070"/>
      <c r="BX23" s="1070"/>
      <c r="BY23" s="1070"/>
      <c r="BZ23" s="1070"/>
      <c r="CA23" s="1070"/>
      <c r="CB23" s="1070"/>
      <c r="CC23" s="1070"/>
      <c r="CD23" s="1070"/>
      <c r="CE23" s="1070"/>
      <c r="CF23" s="1070"/>
      <c r="CG23" s="1071"/>
      <c r="CH23" s="1044"/>
      <c r="CI23" s="1045"/>
      <c r="CJ23" s="1045"/>
      <c r="CK23" s="1045"/>
      <c r="CL23" s="1046"/>
      <c r="CM23" s="1044"/>
      <c r="CN23" s="1045"/>
      <c r="CO23" s="1045"/>
      <c r="CP23" s="1045"/>
      <c r="CQ23" s="1046"/>
      <c r="CR23" s="1044"/>
      <c r="CS23" s="1045"/>
      <c r="CT23" s="1045"/>
      <c r="CU23" s="1045"/>
      <c r="CV23" s="1046"/>
      <c r="CW23" s="1044"/>
      <c r="CX23" s="1045"/>
      <c r="CY23" s="1045"/>
      <c r="CZ23" s="1045"/>
      <c r="DA23" s="1046"/>
      <c r="DB23" s="1044"/>
      <c r="DC23" s="1045"/>
      <c r="DD23" s="1045"/>
      <c r="DE23" s="1045"/>
      <c r="DF23" s="1046"/>
      <c r="DG23" s="1044"/>
      <c r="DH23" s="1045"/>
      <c r="DI23" s="1045"/>
      <c r="DJ23" s="1045"/>
      <c r="DK23" s="1046"/>
      <c r="DL23" s="1044"/>
      <c r="DM23" s="1045"/>
      <c r="DN23" s="1045"/>
      <c r="DO23" s="1045"/>
      <c r="DP23" s="1046"/>
      <c r="DQ23" s="1044"/>
      <c r="DR23" s="1045"/>
      <c r="DS23" s="1045"/>
      <c r="DT23" s="1045"/>
      <c r="DU23" s="1046"/>
      <c r="DV23" s="1047"/>
      <c r="DW23" s="1048"/>
      <c r="DX23" s="1048"/>
      <c r="DY23" s="1048"/>
      <c r="DZ23" s="1049"/>
      <c r="EA23" s="255"/>
    </row>
    <row r="24" spans="1:131" s="256" customFormat="1" ht="26.25" customHeight="1" x14ac:dyDescent="0.15">
      <c r="A24" s="1119" t="s">
        <v>390</v>
      </c>
      <c r="B24" s="1119"/>
      <c r="C24" s="1119"/>
      <c r="D24" s="1119"/>
      <c r="E24" s="1119"/>
      <c r="F24" s="1119"/>
      <c r="G24" s="1119"/>
      <c r="H24" s="1119"/>
      <c r="I24" s="1119"/>
      <c r="J24" s="1119"/>
      <c r="K24" s="1119"/>
      <c r="L24" s="1119"/>
      <c r="M24" s="1119"/>
      <c r="N24" s="1119"/>
      <c r="O24" s="1119"/>
      <c r="P24" s="1119"/>
      <c r="Q24" s="1119"/>
      <c r="R24" s="1119"/>
      <c r="S24" s="1119"/>
      <c r="T24" s="1119"/>
      <c r="U24" s="1119"/>
      <c r="V24" s="1119"/>
      <c r="W24" s="1119"/>
      <c r="X24" s="1119"/>
      <c r="Y24" s="1119"/>
      <c r="Z24" s="1119"/>
      <c r="AA24" s="1119"/>
      <c r="AB24" s="1119"/>
      <c r="AC24" s="1119"/>
      <c r="AD24" s="1119"/>
      <c r="AE24" s="1119"/>
      <c r="AF24" s="1119"/>
      <c r="AG24" s="1119"/>
      <c r="AH24" s="1119"/>
      <c r="AI24" s="1119"/>
      <c r="AJ24" s="1119"/>
      <c r="AK24" s="1119"/>
      <c r="AL24" s="1119"/>
      <c r="AM24" s="1119"/>
      <c r="AN24" s="1119"/>
      <c r="AO24" s="1119"/>
      <c r="AP24" s="1119"/>
      <c r="AQ24" s="1119"/>
      <c r="AR24" s="1119"/>
      <c r="AS24" s="1119"/>
      <c r="AT24" s="1119"/>
      <c r="AU24" s="1119"/>
      <c r="AV24" s="1119"/>
      <c r="AW24" s="1119"/>
      <c r="AX24" s="1119"/>
      <c r="AY24" s="1119"/>
      <c r="AZ24" s="253"/>
      <c r="BA24" s="253"/>
      <c r="BB24" s="253"/>
      <c r="BC24" s="253"/>
      <c r="BD24" s="253"/>
      <c r="BE24" s="254"/>
      <c r="BF24" s="254"/>
      <c r="BG24" s="254"/>
      <c r="BH24" s="254"/>
      <c r="BI24" s="254"/>
      <c r="BJ24" s="254"/>
      <c r="BK24" s="254"/>
      <c r="BL24" s="254"/>
      <c r="BM24" s="254"/>
      <c r="BN24" s="254"/>
      <c r="BO24" s="254"/>
      <c r="BP24" s="254"/>
      <c r="BQ24" s="263">
        <v>18</v>
      </c>
      <c r="BR24" s="264"/>
      <c r="BS24" s="1069"/>
      <c r="BT24" s="1070"/>
      <c r="BU24" s="1070"/>
      <c r="BV24" s="1070"/>
      <c r="BW24" s="1070"/>
      <c r="BX24" s="1070"/>
      <c r="BY24" s="1070"/>
      <c r="BZ24" s="1070"/>
      <c r="CA24" s="1070"/>
      <c r="CB24" s="1070"/>
      <c r="CC24" s="1070"/>
      <c r="CD24" s="1070"/>
      <c r="CE24" s="1070"/>
      <c r="CF24" s="1070"/>
      <c r="CG24" s="1071"/>
      <c r="CH24" s="1044"/>
      <c r="CI24" s="1045"/>
      <c r="CJ24" s="1045"/>
      <c r="CK24" s="1045"/>
      <c r="CL24" s="1046"/>
      <c r="CM24" s="1044"/>
      <c r="CN24" s="1045"/>
      <c r="CO24" s="1045"/>
      <c r="CP24" s="1045"/>
      <c r="CQ24" s="1046"/>
      <c r="CR24" s="1044"/>
      <c r="CS24" s="1045"/>
      <c r="CT24" s="1045"/>
      <c r="CU24" s="1045"/>
      <c r="CV24" s="1046"/>
      <c r="CW24" s="1044"/>
      <c r="CX24" s="1045"/>
      <c r="CY24" s="1045"/>
      <c r="CZ24" s="1045"/>
      <c r="DA24" s="1046"/>
      <c r="DB24" s="1044"/>
      <c r="DC24" s="1045"/>
      <c r="DD24" s="1045"/>
      <c r="DE24" s="1045"/>
      <c r="DF24" s="1046"/>
      <c r="DG24" s="1044"/>
      <c r="DH24" s="1045"/>
      <c r="DI24" s="1045"/>
      <c r="DJ24" s="1045"/>
      <c r="DK24" s="1046"/>
      <c r="DL24" s="1044"/>
      <c r="DM24" s="1045"/>
      <c r="DN24" s="1045"/>
      <c r="DO24" s="1045"/>
      <c r="DP24" s="1046"/>
      <c r="DQ24" s="1044"/>
      <c r="DR24" s="1045"/>
      <c r="DS24" s="1045"/>
      <c r="DT24" s="1045"/>
      <c r="DU24" s="1046"/>
      <c r="DV24" s="1047"/>
      <c r="DW24" s="1048"/>
      <c r="DX24" s="1048"/>
      <c r="DY24" s="1048"/>
      <c r="DZ24" s="1049"/>
      <c r="EA24" s="255"/>
    </row>
    <row r="25" spans="1:131" s="248" customFormat="1" ht="26.25" customHeight="1" thickBot="1" x14ac:dyDescent="0.2">
      <c r="A25" s="1118" t="s">
        <v>391</v>
      </c>
      <c r="B25" s="1118"/>
      <c r="C25" s="1118"/>
      <c r="D25" s="1118"/>
      <c r="E25" s="1118"/>
      <c r="F25" s="1118"/>
      <c r="G25" s="1118"/>
      <c r="H25" s="1118"/>
      <c r="I25" s="1118"/>
      <c r="J25" s="1118"/>
      <c r="K25" s="1118"/>
      <c r="L25" s="1118"/>
      <c r="M25" s="1118"/>
      <c r="N25" s="1118"/>
      <c r="O25" s="1118"/>
      <c r="P25" s="1118"/>
      <c r="Q25" s="1118"/>
      <c r="R25" s="1118"/>
      <c r="S25" s="1118"/>
      <c r="T25" s="1118"/>
      <c r="U25" s="1118"/>
      <c r="V25" s="1118"/>
      <c r="W25" s="1118"/>
      <c r="X25" s="1118"/>
      <c r="Y25" s="1118"/>
      <c r="Z25" s="1118"/>
      <c r="AA25" s="1118"/>
      <c r="AB25" s="1118"/>
      <c r="AC25" s="1118"/>
      <c r="AD25" s="1118"/>
      <c r="AE25" s="1118"/>
      <c r="AF25" s="1118"/>
      <c r="AG25" s="1118"/>
      <c r="AH25" s="1118"/>
      <c r="AI25" s="1118"/>
      <c r="AJ25" s="1118"/>
      <c r="AK25" s="1118"/>
      <c r="AL25" s="1118"/>
      <c r="AM25" s="1118"/>
      <c r="AN25" s="1118"/>
      <c r="AO25" s="1118"/>
      <c r="AP25" s="1118"/>
      <c r="AQ25" s="1118"/>
      <c r="AR25" s="1118"/>
      <c r="AS25" s="1118"/>
      <c r="AT25" s="1118"/>
      <c r="AU25" s="1118"/>
      <c r="AV25" s="1118"/>
      <c r="AW25" s="1118"/>
      <c r="AX25" s="1118"/>
      <c r="AY25" s="1118"/>
      <c r="AZ25" s="1118"/>
      <c r="BA25" s="1118"/>
      <c r="BB25" s="1118"/>
      <c r="BC25" s="1118"/>
      <c r="BD25" s="1118"/>
      <c r="BE25" s="1118"/>
      <c r="BF25" s="1118"/>
      <c r="BG25" s="1118"/>
      <c r="BH25" s="1118"/>
      <c r="BI25" s="1118"/>
      <c r="BJ25" s="253"/>
      <c r="BK25" s="253"/>
      <c r="BL25" s="253"/>
      <c r="BM25" s="253"/>
      <c r="BN25" s="253"/>
      <c r="BO25" s="266"/>
      <c r="BP25" s="266"/>
      <c r="BQ25" s="263">
        <v>19</v>
      </c>
      <c r="BR25" s="264"/>
      <c r="BS25" s="1069"/>
      <c r="BT25" s="1070"/>
      <c r="BU25" s="1070"/>
      <c r="BV25" s="1070"/>
      <c r="BW25" s="1070"/>
      <c r="BX25" s="1070"/>
      <c r="BY25" s="1070"/>
      <c r="BZ25" s="1070"/>
      <c r="CA25" s="1070"/>
      <c r="CB25" s="1070"/>
      <c r="CC25" s="1070"/>
      <c r="CD25" s="1070"/>
      <c r="CE25" s="1070"/>
      <c r="CF25" s="1070"/>
      <c r="CG25" s="1071"/>
      <c r="CH25" s="1044"/>
      <c r="CI25" s="1045"/>
      <c r="CJ25" s="1045"/>
      <c r="CK25" s="1045"/>
      <c r="CL25" s="1046"/>
      <c r="CM25" s="1044"/>
      <c r="CN25" s="1045"/>
      <c r="CO25" s="1045"/>
      <c r="CP25" s="1045"/>
      <c r="CQ25" s="1046"/>
      <c r="CR25" s="1044"/>
      <c r="CS25" s="1045"/>
      <c r="CT25" s="1045"/>
      <c r="CU25" s="1045"/>
      <c r="CV25" s="1046"/>
      <c r="CW25" s="1044"/>
      <c r="CX25" s="1045"/>
      <c r="CY25" s="1045"/>
      <c r="CZ25" s="1045"/>
      <c r="DA25" s="1046"/>
      <c r="DB25" s="1044"/>
      <c r="DC25" s="1045"/>
      <c r="DD25" s="1045"/>
      <c r="DE25" s="1045"/>
      <c r="DF25" s="1046"/>
      <c r="DG25" s="1044"/>
      <c r="DH25" s="1045"/>
      <c r="DI25" s="1045"/>
      <c r="DJ25" s="1045"/>
      <c r="DK25" s="1046"/>
      <c r="DL25" s="1044"/>
      <c r="DM25" s="1045"/>
      <c r="DN25" s="1045"/>
      <c r="DO25" s="1045"/>
      <c r="DP25" s="1046"/>
      <c r="DQ25" s="1044"/>
      <c r="DR25" s="1045"/>
      <c r="DS25" s="1045"/>
      <c r="DT25" s="1045"/>
      <c r="DU25" s="1046"/>
      <c r="DV25" s="1047"/>
      <c r="DW25" s="1048"/>
      <c r="DX25" s="1048"/>
      <c r="DY25" s="1048"/>
      <c r="DZ25" s="1049"/>
      <c r="EA25" s="247"/>
    </row>
    <row r="26" spans="1:131" s="248" customFormat="1" ht="26.25" customHeight="1" x14ac:dyDescent="0.15">
      <c r="A26" s="1050" t="s">
        <v>368</v>
      </c>
      <c r="B26" s="1051"/>
      <c r="C26" s="1051"/>
      <c r="D26" s="1051"/>
      <c r="E26" s="1051"/>
      <c r="F26" s="1051"/>
      <c r="G26" s="1051"/>
      <c r="H26" s="1051"/>
      <c r="I26" s="1051"/>
      <c r="J26" s="1051"/>
      <c r="K26" s="1051"/>
      <c r="L26" s="1051"/>
      <c r="M26" s="1051"/>
      <c r="N26" s="1051"/>
      <c r="O26" s="1051"/>
      <c r="P26" s="1052"/>
      <c r="Q26" s="1056" t="s">
        <v>392</v>
      </c>
      <c r="R26" s="1057"/>
      <c r="S26" s="1057"/>
      <c r="T26" s="1057"/>
      <c r="U26" s="1058"/>
      <c r="V26" s="1056" t="s">
        <v>393</v>
      </c>
      <c r="W26" s="1057"/>
      <c r="X26" s="1057"/>
      <c r="Y26" s="1057"/>
      <c r="Z26" s="1058"/>
      <c r="AA26" s="1056" t="s">
        <v>394</v>
      </c>
      <c r="AB26" s="1057"/>
      <c r="AC26" s="1057"/>
      <c r="AD26" s="1057"/>
      <c r="AE26" s="1057"/>
      <c r="AF26" s="1114" t="s">
        <v>395</v>
      </c>
      <c r="AG26" s="1063"/>
      <c r="AH26" s="1063"/>
      <c r="AI26" s="1063"/>
      <c r="AJ26" s="1115"/>
      <c r="AK26" s="1057" t="s">
        <v>396</v>
      </c>
      <c r="AL26" s="1057"/>
      <c r="AM26" s="1057"/>
      <c r="AN26" s="1057"/>
      <c r="AO26" s="1058"/>
      <c r="AP26" s="1056" t="s">
        <v>397</v>
      </c>
      <c r="AQ26" s="1057"/>
      <c r="AR26" s="1057"/>
      <c r="AS26" s="1057"/>
      <c r="AT26" s="1058"/>
      <c r="AU26" s="1056" t="s">
        <v>398</v>
      </c>
      <c r="AV26" s="1057"/>
      <c r="AW26" s="1057"/>
      <c r="AX26" s="1057"/>
      <c r="AY26" s="1058"/>
      <c r="AZ26" s="1056" t="s">
        <v>399</v>
      </c>
      <c r="BA26" s="1057"/>
      <c r="BB26" s="1057"/>
      <c r="BC26" s="1057"/>
      <c r="BD26" s="1058"/>
      <c r="BE26" s="1056" t="s">
        <v>375</v>
      </c>
      <c r="BF26" s="1057"/>
      <c r="BG26" s="1057"/>
      <c r="BH26" s="1057"/>
      <c r="BI26" s="1072"/>
      <c r="BJ26" s="253"/>
      <c r="BK26" s="253"/>
      <c r="BL26" s="253"/>
      <c r="BM26" s="253"/>
      <c r="BN26" s="253"/>
      <c r="BO26" s="266"/>
      <c r="BP26" s="266"/>
      <c r="BQ26" s="263">
        <v>20</v>
      </c>
      <c r="BR26" s="264"/>
      <c r="BS26" s="1069"/>
      <c r="BT26" s="1070"/>
      <c r="BU26" s="1070"/>
      <c r="BV26" s="1070"/>
      <c r="BW26" s="1070"/>
      <c r="BX26" s="1070"/>
      <c r="BY26" s="1070"/>
      <c r="BZ26" s="1070"/>
      <c r="CA26" s="1070"/>
      <c r="CB26" s="1070"/>
      <c r="CC26" s="1070"/>
      <c r="CD26" s="1070"/>
      <c r="CE26" s="1070"/>
      <c r="CF26" s="1070"/>
      <c r="CG26" s="1071"/>
      <c r="CH26" s="1044"/>
      <c r="CI26" s="1045"/>
      <c r="CJ26" s="1045"/>
      <c r="CK26" s="1045"/>
      <c r="CL26" s="1046"/>
      <c r="CM26" s="1044"/>
      <c r="CN26" s="1045"/>
      <c r="CO26" s="1045"/>
      <c r="CP26" s="1045"/>
      <c r="CQ26" s="1046"/>
      <c r="CR26" s="1044"/>
      <c r="CS26" s="1045"/>
      <c r="CT26" s="1045"/>
      <c r="CU26" s="1045"/>
      <c r="CV26" s="1046"/>
      <c r="CW26" s="1044"/>
      <c r="CX26" s="1045"/>
      <c r="CY26" s="1045"/>
      <c r="CZ26" s="1045"/>
      <c r="DA26" s="1046"/>
      <c r="DB26" s="1044"/>
      <c r="DC26" s="1045"/>
      <c r="DD26" s="1045"/>
      <c r="DE26" s="1045"/>
      <c r="DF26" s="1046"/>
      <c r="DG26" s="1044"/>
      <c r="DH26" s="1045"/>
      <c r="DI26" s="1045"/>
      <c r="DJ26" s="1045"/>
      <c r="DK26" s="1046"/>
      <c r="DL26" s="1044"/>
      <c r="DM26" s="1045"/>
      <c r="DN26" s="1045"/>
      <c r="DO26" s="1045"/>
      <c r="DP26" s="1046"/>
      <c r="DQ26" s="1044"/>
      <c r="DR26" s="1045"/>
      <c r="DS26" s="1045"/>
      <c r="DT26" s="1045"/>
      <c r="DU26" s="1046"/>
      <c r="DV26" s="1047"/>
      <c r="DW26" s="1048"/>
      <c r="DX26" s="1048"/>
      <c r="DY26" s="1048"/>
      <c r="DZ26" s="1049"/>
      <c r="EA26" s="247"/>
    </row>
    <row r="27" spans="1:131" s="248" customFormat="1" ht="26.25" customHeight="1" thickBot="1" x14ac:dyDescent="0.2">
      <c r="A27" s="1053"/>
      <c r="B27" s="1054"/>
      <c r="C27" s="1054"/>
      <c r="D27" s="1054"/>
      <c r="E27" s="1054"/>
      <c r="F27" s="1054"/>
      <c r="G27" s="1054"/>
      <c r="H27" s="1054"/>
      <c r="I27" s="1054"/>
      <c r="J27" s="1054"/>
      <c r="K27" s="1054"/>
      <c r="L27" s="1054"/>
      <c r="M27" s="1054"/>
      <c r="N27" s="1054"/>
      <c r="O27" s="1054"/>
      <c r="P27" s="1055"/>
      <c r="Q27" s="1059"/>
      <c r="R27" s="1060"/>
      <c r="S27" s="1060"/>
      <c r="T27" s="1060"/>
      <c r="U27" s="1061"/>
      <c r="V27" s="1059"/>
      <c r="W27" s="1060"/>
      <c r="X27" s="1060"/>
      <c r="Y27" s="1060"/>
      <c r="Z27" s="1061"/>
      <c r="AA27" s="1059"/>
      <c r="AB27" s="1060"/>
      <c r="AC27" s="1060"/>
      <c r="AD27" s="1060"/>
      <c r="AE27" s="1060"/>
      <c r="AF27" s="1116"/>
      <c r="AG27" s="1066"/>
      <c r="AH27" s="1066"/>
      <c r="AI27" s="1066"/>
      <c r="AJ27" s="1117"/>
      <c r="AK27" s="1060"/>
      <c r="AL27" s="1060"/>
      <c r="AM27" s="1060"/>
      <c r="AN27" s="1060"/>
      <c r="AO27" s="1061"/>
      <c r="AP27" s="1059"/>
      <c r="AQ27" s="1060"/>
      <c r="AR27" s="1060"/>
      <c r="AS27" s="1060"/>
      <c r="AT27" s="1061"/>
      <c r="AU27" s="1059"/>
      <c r="AV27" s="1060"/>
      <c r="AW27" s="1060"/>
      <c r="AX27" s="1060"/>
      <c r="AY27" s="1061"/>
      <c r="AZ27" s="1059"/>
      <c r="BA27" s="1060"/>
      <c r="BB27" s="1060"/>
      <c r="BC27" s="1060"/>
      <c r="BD27" s="1061"/>
      <c r="BE27" s="1059"/>
      <c r="BF27" s="1060"/>
      <c r="BG27" s="1060"/>
      <c r="BH27" s="1060"/>
      <c r="BI27" s="1073"/>
      <c r="BJ27" s="253"/>
      <c r="BK27" s="253"/>
      <c r="BL27" s="253"/>
      <c r="BM27" s="253"/>
      <c r="BN27" s="253"/>
      <c r="BO27" s="266"/>
      <c r="BP27" s="266"/>
      <c r="BQ27" s="263">
        <v>21</v>
      </c>
      <c r="BR27" s="264"/>
      <c r="BS27" s="1069"/>
      <c r="BT27" s="1070"/>
      <c r="BU27" s="1070"/>
      <c r="BV27" s="1070"/>
      <c r="BW27" s="1070"/>
      <c r="BX27" s="1070"/>
      <c r="BY27" s="1070"/>
      <c r="BZ27" s="1070"/>
      <c r="CA27" s="1070"/>
      <c r="CB27" s="1070"/>
      <c r="CC27" s="1070"/>
      <c r="CD27" s="1070"/>
      <c r="CE27" s="1070"/>
      <c r="CF27" s="1070"/>
      <c r="CG27" s="1071"/>
      <c r="CH27" s="1044"/>
      <c r="CI27" s="1045"/>
      <c r="CJ27" s="1045"/>
      <c r="CK27" s="1045"/>
      <c r="CL27" s="1046"/>
      <c r="CM27" s="1044"/>
      <c r="CN27" s="1045"/>
      <c r="CO27" s="1045"/>
      <c r="CP27" s="1045"/>
      <c r="CQ27" s="1046"/>
      <c r="CR27" s="1044"/>
      <c r="CS27" s="1045"/>
      <c r="CT27" s="1045"/>
      <c r="CU27" s="1045"/>
      <c r="CV27" s="1046"/>
      <c r="CW27" s="1044"/>
      <c r="CX27" s="1045"/>
      <c r="CY27" s="1045"/>
      <c r="CZ27" s="1045"/>
      <c r="DA27" s="1046"/>
      <c r="DB27" s="1044"/>
      <c r="DC27" s="1045"/>
      <c r="DD27" s="1045"/>
      <c r="DE27" s="1045"/>
      <c r="DF27" s="1046"/>
      <c r="DG27" s="1044"/>
      <c r="DH27" s="1045"/>
      <c r="DI27" s="1045"/>
      <c r="DJ27" s="1045"/>
      <c r="DK27" s="1046"/>
      <c r="DL27" s="1044"/>
      <c r="DM27" s="1045"/>
      <c r="DN27" s="1045"/>
      <c r="DO27" s="1045"/>
      <c r="DP27" s="1046"/>
      <c r="DQ27" s="1044"/>
      <c r="DR27" s="1045"/>
      <c r="DS27" s="1045"/>
      <c r="DT27" s="1045"/>
      <c r="DU27" s="1046"/>
      <c r="DV27" s="1047"/>
      <c r="DW27" s="1048"/>
      <c r="DX27" s="1048"/>
      <c r="DY27" s="1048"/>
      <c r="DZ27" s="1049"/>
      <c r="EA27" s="247"/>
    </row>
    <row r="28" spans="1:131" s="248" customFormat="1" ht="26.25" customHeight="1" thickTop="1" x14ac:dyDescent="0.15">
      <c r="A28" s="267">
        <v>1</v>
      </c>
      <c r="B28" s="1105" t="s">
        <v>400</v>
      </c>
      <c r="C28" s="1106"/>
      <c r="D28" s="1106"/>
      <c r="E28" s="1106"/>
      <c r="F28" s="1106"/>
      <c r="G28" s="1106"/>
      <c r="H28" s="1106"/>
      <c r="I28" s="1106"/>
      <c r="J28" s="1106"/>
      <c r="K28" s="1106"/>
      <c r="L28" s="1106"/>
      <c r="M28" s="1106"/>
      <c r="N28" s="1106"/>
      <c r="O28" s="1106"/>
      <c r="P28" s="1107"/>
      <c r="Q28" s="1108">
        <v>2047</v>
      </c>
      <c r="R28" s="1109"/>
      <c r="S28" s="1109"/>
      <c r="T28" s="1109"/>
      <c r="U28" s="1109"/>
      <c r="V28" s="1109">
        <v>2018</v>
      </c>
      <c r="W28" s="1109"/>
      <c r="X28" s="1109"/>
      <c r="Y28" s="1109"/>
      <c r="Z28" s="1109"/>
      <c r="AA28" s="1109">
        <v>29</v>
      </c>
      <c r="AB28" s="1109"/>
      <c r="AC28" s="1109"/>
      <c r="AD28" s="1109"/>
      <c r="AE28" s="1110"/>
      <c r="AF28" s="1111">
        <v>29</v>
      </c>
      <c r="AG28" s="1109"/>
      <c r="AH28" s="1109"/>
      <c r="AI28" s="1109"/>
      <c r="AJ28" s="1112"/>
      <c r="AK28" s="1113">
        <v>178</v>
      </c>
      <c r="AL28" s="1101"/>
      <c r="AM28" s="1101"/>
      <c r="AN28" s="1101"/>
      <c r="AO28" s="1101"/>
      <c r="AP28" s="1101" t="s">
        <v>580</v>
      </c>
      <c r="AQ28" s="1101"/>
      <c r="AR28" s="1101"/>
      <c r="AS28" s="1101"/>
      <c r="AT28" s="1101"/>
      <c r="AU28" s="1101" t="s">
        <v>580</v>
      </c>
      <c r="AV28" s="1101"/>
      <c r="AW28" s="1101"/>
      <c r="AX28" s="1101"/>
      <c r="AY28" s="1101"/>
      <c r="AZ28" s="1102"/>
      <c r="BA28" s="1102"/>
      <c r="BB28" s="1102"/>
      <c r="BC28" s="1102"/>
      <c r="BD28" s="1102"/>
      <c r="BE28" s="1103"/>
      <c r="BF28" s="1103"/>
      <c r="BG28" s="1103"/>
      <c r="BH28" s="1103"/>
      <c r="BI28" s="1104"/>
      <c r="BJ28" s="253"/>
      <c r="BK28" s="253"/>
      <c r="BL28" s="253"/>
      <c r="BM28" s="253"/>
      <c r="BN28" s="253"/>
      <c r="BO28" s="266"/>
      <c r="BP28" s="266"/>
      <c r="BQ28" s="263">
        <v>22</v>
      </c>
      <c r="BR28" s="264"/>
      <c r="BS28" s="1069"/>
      <c r="BT28" s="1070"/>
      <c r="BU28" s="1070"/>
      <c r="BV28" s="1070"/>
      <c r="BW28" s="1070"/>
      <c r="BX28" s="1070"/>
      <c r="BY28" s="1070"/>
      <c r="BZ28" s="1070"/>
      <c r="CA28" s="1070"/>
      <c r="CB28" s="1070"/>
      <c r="CC28" s="1070"/>
      <c r="CD28" s="1070"/>
      <c r="CE28" s="1070"/>
      <c r="CF28" s="1070"/>
      <c r="CG28" s="1071"/>
      <c r="CH28" s="1044"/>
      <c r="CI28" s="1045"/>
      <c r="CJ28" s="1045"/>
      <c r="CK28" s="1045"/>
      <c r="CL28" s="1046"/>
      <c r="CM28" s="1044"/>
      <c r="CN28" s="1045"/>
      <c r="CO28" s="1045"/>
      <c r="CP28" s="1045"/>
      <c r="CQ28" s="1046"/>
      <c r="CR28" s="1044"/>
      <c r="CS28" s="1045"/>
      <c r="CT28" s="1045"/>
      <c r="CU28" s="1045"/>
      <c r="CV28" s="1046"/>
      <c r="CW28" s="1044"/>
      <c r="CX28" s="1045"/>
      <c r="CY28" s="1045"/>
      <c r="CZ28" s="1045"/>
      <c r="DA28" s="1046"/>
      <c r="DB28" s="1044"/>
      <c r="DC28" s="1045"/>
      <c r="DD28" s="1045"/>
      <c r="DE28" s="1045"/>
      <c r="DF28" s="1046"/>
      <c r="DG28" s="1044"/>
      <c r="DH28" s="1045"/>
      <c r="DI28" s="1045"/>
      <c r="DJ28" s="1045"/>
      <c r="DK28" s="1046"/>
      <c r="DL28" s="1044"/>
      <c r="DM28" s="1045"/>
      <c r="DN28" s="1045"/>
      <c r="DO28" s="1045"/>
      <c r="DP28" s="1046"/>
      <c r="DQ28" s="1044"/>
      <c r="DR28" s="1045"/>
      <c r="DS28" s="1045"/>
      <c r="DT28" s="1045"/>
      <c r="DU28" s="1046"/>
      <c r="DV28" s="1047"/>
      <c r="DW28" s="1048"/>
      <c r="DX28" s="1048"/>
      <c r="DY28" s="1048"/>
      <c r="DZ28" s="1049"/>
      <c r="EA28" s="247"/>
    </row>
    <row r="29" spans="1:131" s="248" customFormat="1" ht="26.25" customHeight="1" x14ac:dyDescent="0.15">
      <c r="A29" s="267">
        <v>2</v>
      </c>
      <c r="B29" s="1086" t="s">
        <v>401</v>
      </c>
      <c r="C29" s="1087"/>
      <c r="D29" s="1087"/>
      <c r="E29" s="1087"/>
      <c r="F29" s="1087"/>
      <c r="G29" s="1087"/>
      <c r="H29" s="1087"/>
      <c r="I29" s="1087"/>
      <c r="J29" s="1087"/>
      <c r="K29" s="1087"/>
      <c r="L29" s="1087"/>
      <c r="M29" s="1087"/>
      <c r="N29" s="1087"/>
      <c r="O29" s="1087"/>
      <c r="P29" s="1088"/>
      <c r="Q29" s="1098">
        <v>287</v>
      </c>
      <c r="R29" s="1099"/>
      <c r="S29" s="1099"/>
      <c r="T29" s="1099"/>
      <c r="U29" s="1099"/>
      <c r="V29" s="1099">
        <v>287</v>
      </c>
      <c r="W29" s="1099"/>
      <c r="X29" s="1099"/>
      <c r="Y29" s="1099"/>
      <c r="Z29" s="1099"/>
      <c r="AA29" s="1099" t="s">
        <v>580</v>
      </c>
      <c r="AB29" s="1099"/>
      <c r="AC29" s="1099"/>
      <c r="AD29" s="1099"/>
      <c r="AE29" s="1100"/>
      <c r="AF29" s="1092" t="s">
        <v>402</v>
      </c>
      <c r="AG29" s="1093"/>
      <c r="AH29" s="1093"/>
      <c r="AI29" s="1093"/>
      <c r="AJ29" s="1094"/>
      <c r="AK29" s="1035">
        <v>78</v>
      </c>
      <c r="AL29" s="1026"/>
      <c r="AM29" s="1026"/>
      <c r="AN29" s="1026"/>
      <c r="AO29" s="1026"/>
      <c r="AP29" s="1026" t="s">
        <v>580</v>
      </c>
      <c r="AQ29" s="1026"/>
      <c r="AR29" s="1026"/>
      <c r="AS29" s="1026"/>
      <c r="AT29" s="1026"/>
      <c r="AU29" s="1026" t="s">
        <v>580</v>
      </c>
      <c r="AV29" s="1026"/>
      <c r="AW29" s="1026"/>
      <c r="AX29" s="1026"/>
      <c r="AY29" s="1026"/>
      <c r="AZ29" s="1097"/>
      <c r="BA29" s="1097"/>
      <c r="BB29" s="1097"/>
      <c r="BC29" s="1097"/>
      <c r="BD29" s="1097"/>
      <c r="BE29" s="1081"/>
      <c r="BF29" s="1081"/>
      <c r="BG29" s="1081"/>
      <c r="BH29" s="1081"/>
      <c r="BI29" s="1082"/>
      <c r="BJ29" s="253"/>
      <c r="BK29" s="253"/>
      <c r="BL29" s="253"/>
      <c r="BM29" s="253"/>
      <c r="BN29" s="253"/>
      <c r="BO29" s="266"/>
      <c r="BP29" s="266"/>
      <c r="BQ29" s="263">
        <v>23</v>
      </c>
      <c r="BR29" s="264"/>
      <c r="BS29" s="1069"/>
      <c r="BT29" s="1070"/>
      <c r="BU29" s="1070"/>
      <c r="BV29" s="1070"/>
      <c r="BW29" s="1070"/>
      <c r="BX29" s="1070"/>
      <c r="BY29" s="1070"/>
      <c r="BZ29" s="1070"/>
      <c r="CA29" s="1070"/>
      <c r="CB29" s="1070"/>
      <c r="CC29" s="1070"/>
      <c r="CD29" s="1070"/>
      <c r="CE29" s="1070"/>
      <c r="CF29" s="1070"/>
      <c r="CG29" s="1071"/>
      <c r="CH29" s="1044"/>
      <c r="CI29" s="1045"/>
      <c r="CJ29" s="1045"/>
      <c r="CK29" s="1045"/>
      <c r="CL29" s="1046"/>
      <c r="CM29" s="1044"/>
      <c r="CN29" s="1045"/>
      <c r="CO29" s="1045"/>
      <c r="CP29" s="1045"/>
      <c r="CQ29" s="1046"/>
      <c r="CR29" s="1044"/>
      <c r="CS29" s="1045"/>
      <c r="CT29" s="1045"/>
      <c r="CU29" s="1045"/>
      <c r="CV29" s="1046"/>
      <c r="CW29" s="1044"/>
      <c r="CX29" s="1045"/>
      <c r="CY29" s="1045"/>
      <c r="CZ29" s="1045"/>
      <c r="DA29" s="1046"/>
      <c r="DB29" s="1044"/>
      <c r="DC29" s="1045"/>
      <c r="DD29" s="1045"/>
      <c r="DE29" s="1045"/>
      <c r="DF29" s="1046"/>
      <c r="DG29" s="1044"/>
      <c r="DH29" s="1045"/>
      <c r="DI29" s="1045"/>
      <c r="DJ29" s="1045"/>
      <c r="DK29" s="1046"/>
      <c r="DL29" s="1044"/>
      <c r="DM29" s="1045"/>
      <c r="DN29" s="1045"/>
      <c r="DO29" s="1045"/>
      <c r="DP29" s="1046"/>
      <c r="DQ29" s="1044"/>
      <c r="DR29" s="1045"/>
      <c r="DS29" s="1045"/>
      <c r="DT29" s="1045"/>
      <c r="DU29" s="1046"/>
      <c r="DV29" s="1047"/>
      <c r="DW29" s="1048"/>
      <c r="DX29" s="1048"/>
      <c r="DY29" s="1048"/>
      <c r="DZ29" s="1049"/>
      <c r="EA29" s="247"/>
    </row>
    <row r="30" spans="1:131" s="248" customFormat="1" ht="26.25" customHeight="1" x14ac:dyDescent="0.15">
      <c r="A30" s="267">
        <v>3</v>
      </c>
      <c r="B30" s="1086" t="s">
        <v>403</v>
      </c>
      <c r="C30" s="1087"/>
      <c r="D30" s="1087"/>
      <c r="E30" s="1087"/>
      <c r="F30" s="1087"/>
      <c r="G30" s="1087"/>
      <c r="H30" s="1087"/>
      <c r="I30" s="1087"/>
      <c r="J30" s="1087"/>
      <c r="K30" s="1087"/>
      <c r="L30" s="1087"/>
      <c r="M30" s="1087"/>
      <c r="N30" s="1087"/>
      <c r="O30" s="1087"/>
      <c r="P30" s="1088"/>
      <c r="Q30" s="1098">
        <v>2079</v>
      </c>
      <c r="R30" s="1099"/>
      <c r="S30" s="1099"/>
      <c r="T30" s="1099"/>
      <c r="U30" s="1099"/>
      <c r="V30" s="1099">
        <v>2065</v>
      </c>
      <c r="W30" s="1099"/>
      <c r="X30" s="1099"/>
      <c r="Y30" s="1099"/>
      <c r="Z30" s="1099"/>
      <c r="AA30" s="1099">
        <v>14</v>
      </c>
      <c r="AB30" s="1099"/>
      <c r="AC30" s="1099"/>
      <c r="AD30" s="1099"/>
      <c r="AE30" s="1100"/>
      <c r="AF30" s="1092">
        <v>14</v>
      </c>
      <c r="AG30" s="1093"/>
      <c r="AH30" s="1093"/>
      <c r="AI30" s="1093"/>
      <c r="AJ30" s="1094"/>
      <c r="AK30" s="1035">
        <v>293</v>
      </c>
      <c r="AL30" s="1026"/>
      <c r="AM30" s="1026"/>
      <c r="AN30" s="1026"/>
      <c r="AO30" s="1026"/>
      <c r="AP30" s="1026" t="s">
        <v>580</v>
      </c>
      <c r="AQ30" s="1026"/>
      <c r="AR30" s="1026"/>
      <c r="AS30" s="1026"/>
      <c r="AT30" s="1026"/>
      <c r="AU30" s="1026" t="s">
        <v>580</v>
      </c>
      <c r="AV30" s="1026"/>
      <c r="AW30" s="1026"/>
      <c r="AX30" s="1026"/>
      <c r="AY30" s="1026"/>
      <c r="AZ30" s="1097"/>
      <c r="BA30" s="1097"/>
      <c r="BB30" s="1097"/>
      <c r="BC30" s="1097"/>
      <c r="BD30" s="1097"/>
      <c r="BE30" s="1081"/>
      <c r="BF30" s="1081"/>
      <c r="BG30" s="1081"/>
      <c r="BH30" s="1081"/>
      <c r="BI30" s="1082"/>
      <c r="BJ30" s="253"/>
      <c r="BK30" s="253"/>
      <c r="BL30" s="253"/>
      <c r="BM30" s="253"/>
      <c r="BN30" s="253"/>
      <c r="BO30" s="266"/>
      <c r="BP30" s="266"/>
      <c r="BQ30" s="263">
        <v>24</v>
      </c>
      <c r="BR30" s="264"/>
      <c r="BS30" s="1069"/>
      <c r="BT30" s="1070"/>
      <c r="BU30" s="1070"/>
      <c r="BV30" s="1070"/>
      <c r="BW30" s="1070"/>
      <c r="BX30" s="1070"/>
      <c r="BY30" s="1070"/>
      <c r="BZ30" s="1070"/>
      <c r="CA30" s="1070"/>
      <c r="CB30" s="1070"/>
      <c r="CC30" s="1070"/>
      <c r="CD30" s="1070"/>
      <c r="CE30" s="1070"/>
      <c r="CF30" s="1070"/>
      <c r="CG30" s="1071"/>
      <c r="CH30" s="1044"/>
      <c r="CI30" s="1045"/>
      <c r="CJ30" s="1045"/>
      <c r="CK30" s="1045"/>
      <c r="CL30" s="1046"/>
      <c r="CM30" s="1044"/>
      <c r="CN30" s="1045"/>
      <c r="CO30" s="1045"/>
      <c r="CP30" s="1045"/>
      <c r="CQ30" s="1046"/>
      <c r="CR30" s="1044"/>
      <c r="CS30" s="1045"/>
      <c r="CT30" s="1045"/>
      <c r="CU30" s="1045"/>
      <c r="CV30" s="1046"/>
      <c r="CW30" s="1044"/>
      <c r="CX30" s="1045"/>
      <c r="CY30" s="1045"/>
      <c r="CZ30" s="1045"/>
      <c r="DA30" s="1046"/>
      <c r="DB30" s="1044"/>
      <c r="DC30" s="1045"/>
      <c r="DD30" s="1045"/>
      <c r="DE30" s="1045"/>
      <c r="DF30" s="1046"/>
      <c r="DG30" s="1044"/>
      <c r="DH30" s="1045"/>
      <c r="DI30" s="1045"/>
      <c r="DJ30" s="1045"/>
      <c r="DK30" s="1046"/>
      <c r="DL30" s="1044"/>
      <c r="DM30" s="1045"/>
      <c r="DN30" s="1045"/>
      <c r="DO30" s="1045"/>
      <c r="DP30" s="1046"/>
      <c r="DQ30" s="1044"/>
      <c r="DR30" s="1045"/>
      <c r="DS30" s="1045"/>
      <c r="DT30" s="1045"/>
      <c r="DU30" s="1046"/>
      <c r="DV30" s="1047"/>
      <c r="DW30" s="1048"/>
      <c r="DX30" s="1048"/>
      <c r="DY30" s="1048"/>
      <c r="DZ30" s="1049"/>
      <c r="EA30" s="247"/>
    </row>
    <row r="31" spans="1:131" s="248" customFormat="1" ht="26.25" customHeight="1" x14ac:dyDescent="0.15">
      <c r="A31" s="267">
        <v>4</v>
      </c>
      <c r="B31" s="1086" t="s">
        <v>404</v>
      </c>
      <c r="C31" s="1087"/>
      <c r="D31" s="1087"/>
      <c r="E31" s="1087"/>
      <c r="F31" s="1087"/>
      <c r="G31" s="1087"/>
      <c r="H31" s="1087"/>
      <c r="I31" s="1087"/>
      <c r="J31" s="1087"/>
      <c r="K31" s="1087"/>
      <c r="L31" s="1087"/>
      <c r="M31" s="1087"/>
      <c r="N31" s="1087"/>
      <c r="O31" s="1087"/>
      <c r="P31" s="1088"/>
      <c r="Q31" s="1098">
        <v>62</v>
      </c>
      <c r="R31" s="1099"/>
      <c r="S31" s="1099"/>
      <c r="T31" s="1099"/>
      <c r="U31" s="1099"/>
      <c r="V31" s="1099">
        <v>59</v>
      </c>
      <c r="W31" s="1099"/>
      <c r="X31" s="1099"/>
      <c r="Y31" s="1099"/>
      <c r="Z31" s="1099"/>
      <c r="AA31" s="1099">
        <v>3</v>
      </c>
      <c r="AB31" s="1099"/>
      <c r="AC31" s="1099"/>
      <c r="AD31" s="1099"/>
      <c r="AE31" s="1100"/>
      <c r="AF31" s="1092">
        <v>3</v>
      </c>
      <c r="AG31" s="1093"/>
      <c r="AH31" s="1093"/>
      <c r="AI31" s="1093"/>
      <c r="AJ31" s="1094"/>
      <c r="AK31" s="1035">
        <v>0</v>
      </c>
      <c r="AL31" s="1026"/>
      <c r="AM31" s="1026"/>
      <c r="AN31" s="1026"/>
      <c r="AO31" s="1026"/>
      <c r="AP31" s="1026" t="s">
        <v>580</v>
      </c>
      <c r="AQ31" s="1026"/>
      <c r="AR31" s="1026"/>
      <c r="AS31" s="1026"/>
      <c r="AT31" s="1026"/>
      <c r="AU31" s="1026" t="s">
        <v>580</v>
      </c>
      <c r="AV31" s="1026"/>
      <c r="AW31" s="1026"/>
      <c r="AX31" s="1026"/>
      <c r="AY31" s="1026"/>
      <c r="AZ31" s="1097"/>
      <c r="BA31" s="1097"/>
      <c r="BB31" s="1097"/>
      <c r="BC31" s="1097"/>
      <c r="BD31" s="1097"/>
      <c r="BE31" s="1081"/>
      <c r="BF31" s="1081"/>
      <c r="BG31" s="1081"/>
      <c r="BH31" s="1081"/>
      <c r="BI31" s="1082"/>
      <c r="BJ31" s="253"/>
      <c r="BK31" s="253"/>
      <c r="BL31" s="253"/>
      <c r="BM31" s="253"/>
      <c r="BN31" s="253"/>
      <c r="BO31" s="266"/>
      <c r="BP31" s="266"/>
      <c r="BQ31" s="263">
        <v>25</v>
      </c>
      <c r="BR31" s="264"/>
      <c r="BS31" s="1069"/>
      <c r="BT31" s="1070"/>
      <c r="BU31" s="1070"/>
      <c r="BV31" s="1070"/>
      <c r="BW31" s="1070"/>
      <c r="BX31" s="1070"/>
      <c r="BY31" s="1070"/>
      <c r="BZ31" s="1070"/>
      <c r="CA31" s="1070"/>
      <c r="CB31" s="1070"/>
      <c r="CC31" s="1070"/>
      <c r="CD31" s="1070"/>
      <c r="CE31" s="1070"/>
      <c r="CF31" s="1070"/>
      <c r="CG31" s="1071"/>
      <c r="CH31" s="1044"/>
      <c r="CI31" s="1045"/>
      <c r="CJ31" s="1045"/>
      <c r="CK31" s="1045"/>
      <c r="CL31" s="1046"/>
      <c r="CM31" s="1044"/>
      <c r="CN31" s="1045"/>
      <c r="CO31" s="1045"/>
      <c r="CP31" s="1045"/>
      <c r="CQ31" s="1046"/>
      <c r="CR31" s="1044"/>
      <c r="CS31" s="1045"/>
      <c r="CT31" s="1045"/>
      <c r="CU31" s="1045"/>
      <c r="CV31" s="1046"/>
      <c r="CW31" s="1044"/>
      <c r="CX31" s="1045"/>
      <c r="CY31" s="1045"/>
      <c r="CZ31" s="1045"/>
      <c r="DA31" s="1046"/>
      <c r="DB31" s="1044"/>
      <c r="DC31" s="1045"/>
      <c r="DD31" s="1045"/>
      <c r="DE31" s="1045"/>
      <c r="DF31" s="1046"/>
      <c r="DG31" s="1044"/>
      <c r="DH31" s="1045"/>
      <c r="DI31" s="1045"/>
      <c r="DJ31" s="1045"/>
      <c r="DK31" s="1046"/>
      <c r="DL31" s="1044"/>
      <c r="DM31" s="1045"/>
      <c r="DN31" s="1045"/>
      <c r="DO31" s="1045"/>
      <c r="DP31" s="1046"/>
      <c r="DQ31" s="1044"/>
      <c r="DR31" s="1045"/>
      <c r="DS31" s="1045"/>
      <c r="DT31" s="1045"/>
      <c r="DU31" s="1046"/>
      <c r="DV31" s="1047"/>
      <c r="DW31" s="1048"/>
      <c r="DX31" s="1048"/>
      <c r="DY31" s="1048"/>
      <c r="DZ31" s="1049"/>
      <c r="EA31" s="247"/>
    </row>
    <row r="32" spans="1:131" s="248" customFormat="1" ht="26.25" customHeight="1" x14ac:dyDescent="0.15">
      <c r="A32" s="267">
        <v>5</v>
      </c>
      <c r="B32" s="1086" t="s">
        <v>405</v>
      </c>
      <c r="C32" s="1087"/>
      <c r="D32" s="1087"/>
      <c r="E32" s="1087"/>
      <c r="F32" s="1087"/>
      <c r="G32" s="1087"/>
      <c r="H32" s="1087"/>
      <c r="I32" s="1087"/>
      <c r="J32" s="1087"/>
      <c r="K32" s="1087"/>
      <c r="L32" s="1087"/>
      <c r="M32" s="1087"/>
      <c r="N32" s="1087"/>
      <c r="O32" s="1087"/>
      <c r="P32" s="1088"/>
      <c r="Q32" s="1098">
        <v>7</v>
      </c>
      <c r="R32" s="1099"/>
      <c r="S32" s="1099"/>
      <c r="T32" s="1099"/>
      <c r="U32" s="1099"/>
      <c r="V32" s="1099">
        <v>5</v>
      </c>
      <c r="W32" s="1099"/>
      <c r="X32" s="1099"/>
      <c r="Y32" s="1099"/>
      <c r="Z32" s="1099"/>
      <c r="AA32" s="1099">
        <v>2</v>
      </c>
      <c r="AB32" s="1099"/>
      <c r="AC32" s="1099"/>
      <c r="AD32" s="1099"/>
      <c r="AE32" s="1100"/>
      <c r="AF32" s="1092">
        <v>2</v>
      </c>
      <c r="AG32" s="1093"/>
      <c r="AH32" s="1093"/>
      <c r="AI32" s="1093"/>
      <c r="AJ32" s="1094"/>
      <c r="AK32" s="1035" t="s">
        <v>580</v>
      </c>
      <c r="AL32" s="1026"/>
      <c r="AM32" s="1026"/>
      <c r="AN32" s="1026"/>
      <c r="AO32" s="1026"/>
      <c r="AP32" s="1026" t="s">
        <v>580</v>
      </c>
      <c r="AQ32" s="1026"/>
      <c r="AR32" s="1026"/>
      <c r="AS32" s="1026"/>
      <c r="AT32" s="1026"/>
      <c r="AU32" s="1026" t="s">
        <v>580</v>
      </c>
      <c r="AV32" s="1026"/>
      <c r="AW32" s="1026"/>
      <c r="AX32" s="1026"/>
      <c r="AY32" s="1026"/>
      <c r="AZ32" s="1097"/>
      <c r="BA32" s="1097"/>
      <c r="BB32" s="1097"/>
      <c r="BC32" s="1097"/>
      <c r="BD32" s="1097"/>
      <c r="BE32" s="1081"/>
      <c r="BF32" s="1081"/>
      <c r="BG32" s="1081"/>
      <c r="BH32" s="1081"/>
      <c r="BI32" s="1082"/>
      <c r="BJ32" s="253"/>
      <c r="BK32" s="253"/>
      <c r="BL32" s="253"/>
      <c r="BM32" s="253"/>
      <c r="BN32" s="253"/>
      <c r="BO32" s="266"/>
      <c r="BP32" s="266"/>
      <c r="BQ32" s="263">
        <v>26</v>
      </c>
      <c r="BR32" s="264"/>
      <c r="BS32" s="1069"/>
      <c r="BT32" s="1070"/>
      <c r="BU32" s="1070"/>
      <c r="BV32" s="1070"/>
      <c r="BW32" s="1070"/>
      <c r="BX32" s="1070"/>
      <c r="BY32" s="1070"/>
      <c r="BZ32" s="1070"/>
      <c r="CA32" s="1070"/>
      <c r="CB32" s="1070"/>
      <c r="CC32" s="1070"/>
      <c r="CD32" s="1070"/>
      <c r="CE32" s="1070"/>
      <c r="CF32" s="1070"/>
      <c r="CG32" s="1071"/>
      <c r="CH32" s="1044"/>
      <c r="CI32" s="1045"/>
      <c r="CJ32" s="1045"/>
      <c r="CK32" s="1045"/>
      <c r="CL32" s="1046"/>
      <c r="CM32" s="1044"/>
      <c r="CN32" s="1045"/>
      <c r="CO32" s="1045"/>
      <c r="CP32" s="1045"/>
      <c r="CQ32" s="1046"/>
      <c r="CR32" s="1044"/>
      <c r="CS32" s="1045"/>
      <c r="CT32" s="1045"/>
      <c r="CU32" s="1045"/>
      <c r="CV32" s="1046"/>
      <c r="CW32" s="1044"/>
      <c r="CX32" s="1045"/>
      <c r="CY32" s="1045"/>
      <c r="CZ32" s="1045"/>
      <c r="DA32" s="1046"/>
      <c r="DB32" s="1044"/>
      <c r="DC32" s="1045"/>
      <c r="DD32" s="1045"/>
      <c r="DE32" s="1045"/>
      <c r="DF32" s="1046"/>
      <c r="DG32" s="1044"/>
      <c r="DH32" s="1045"/>
      <c r="DI32" s="1045"/>
      <c r="DJ32" s="1045"/>
      <c r="DK32" s="1046"/>
      <c r="DL32" s="1044"/>
      <c r="DM32" s="1045"/>
      <c r="DN32" s="1045"/>
      <c r="DO32" s="1045"/>
      <c r="DP32" s="1046"/>
      <c r="DQ32" s="1044"/>
      <c r="DR32" s="1045"/>
      <c r="DS32" s="1045"/>
      <c r="DT32" s="1045"/>
      <c r="DU32" s="1046"/>
      <c r="DV32" s="1047"/>
      <c r="DW32" s="1048"/>
      <c r="DX32" s="1048"/>
      <c r="DY32" s="1048"/>
      <c r="DZ32" s="1049"/>
      <c r="EA32" s="247"/>
    </row>
    <row r="33" spans="1:131" s="248" customFormat="1" ht="26.25" customHeight="1" x14ac:dyDescent="0.15">
      <c r="A33" s="267">
        <v>6</v>
      </c>
      <c r="B33" s="1086" t="s">
        <v>406</v>
      </c>
      <c r="C33" s="1087"/>
      <c r="D33" s="1087"/>
      <c r="E33" s="1087"/>
      <c r="F33" s="1087"/>
      <c r="G33" s="1087"/>
      <c r="H33" s="1087"/>
      <c r="I33" s="1087"/>
      <c r="J33" s="1087"/>
      <c r="K33" s="1087"/>
      <c r="L33" s="1087"/>
      <c r="M33" s="1087"/>
      <c r="N33" s="1087"/>
      <c r="O33" s="1087"/>
      <c r="P33" s="1088"/>
      <c r="Q33" s="1098">
        <v>453</v>
      </c>
      <c r="R33" s="1099"/>
      <c r="S33" s="1099"/>
      <c r="T33" s="1099"/>
      <c r="U33" s="1099"/>
      <c r="V33" s="1099">
        <v>425</v>
      </c>
      <c r="W33" s="1099"/>
      <c r="X33" s="1099"/>
      <c r="Y33" s="1099"/>
      <c r="Z33" s="1099"/>
      <c r="AA33" s="1099">
        <v>28</v>
      </c>
      <c r="AB33" s="1099"/>
      <c r="AC33" s="1099"/>
      <c r="AD33" s="1099"/>
      <c r="AE33" s="1100"/>
      <c r="AF33" s="1092">
        <v>121</v>
      </c>
      <c r="AG33" s="1093"/>
      <c r="AH33" s="1093"/>
      <c r="AI33" s="1093"/>
      <c r="AJ33" s="1094"/>
      <c r="AK33" s="1035">
        <v>25</v>
      </c>
      <c r="AL33" s="1026"/>
      <c r="AM33" s="1026"/>
      <c r="AN33" s="1026"/>
      <c r="AO33" s="1026"/>
      <c r="AP33" s="1026" t="s">
        <v>580</v>
      </c>
      <c r="AQ33" s="1026"/>
      <c r="AR33" s="1026"/>
      <c r="AS33" s="1026"/>
      <c r="AT33" s="1026"/>
      <c r="AU33" s="1026" t="s">
        <v>580</v>
      </c>
      <c r="AV33" s="1026"/>
      <c r="AW33" s="1026"/>
      <c r="AX33" s="1026"/>
      <c r="AY33" s="1026"/>
      <c r="AZ33" s="1097" t="s">
        <v>580</v>
      </c>
      <c r="BA33" s="1097"/>
      <c r="BB33" s="1097"/>
      <c r="BC33" s="1097"/>
      <c r="BD33" s="1097"/>
      <c r="BE33" s="1081" t="s">
        <v>407</v>
      </c>
      <c r="BF33" s="1081"/>
      <c r="BG33" s="1081"/>
      <c r="BH33" s="1081"/>
      <c r="BI33" s="1082"/>
      <c r="BJ33" s="253"/>
      <c r="BK33" s="253"/>
      <c r="BL33" s="253"/>
      <c r="BM33" s="253"/>
      <c r="BN33" s="253"/>
      <c r="BO33" s="266"/>
      <c r="BP33" s="266"/>
      <c r="BQ33" s="263">
        <v>27</v>
      </c>
      <c r="BR33" s="264"/>
      <c r="BS33" s="1069"/>
      <c r="BT33" s="1070"/>
      <c r="BU33" s="1070"/>
      <c r="BV33" s="1070"/>
      <c r="BW33" s="1070"/>
      <c r="BX33" s="1070"/>
      <c r="BY33" s="1070"/>
      <c r="BZ33" s="1070"/>
      <c r="CA33" s="1070"/>
      <c r="CB33" s="1070"/>
      <c r="CC33" s="1070"/>
      <c r="CD33" s="1070"/>
      <c r="CE33" s="1070"/>
      <c r="CF33" s="1070"/>
      <c r="CG33" s="1071"/>
      <c r="CH33" s="1044"/>
      <c r="CI33" s="1045"/>
      <c r="CJ33" s="1045"/>
      <c r="CK33" s="1045"/>
      <c r="CL33" s="1046"/>
      <c r="CM33" s="1044"/>
      <c r="CN33" s="1045"/>
      <c r="CO33" s="1045"/>
      <c r="CP33" s="1045"/>
      <c r="CQ33" s="1046"/>
      <c r="CR33" s="1044"/>
      <c r="CS33" s="1045"/>
      <c r="CT33" s="1045"/>
      <c r="CU33" s="1045"/>
      <c r="CV33" s="1046"/>
      <c r="CW33" s="1044"/>
      <c r="CX33" s="1045"/>
      <c r="CY33" s="1045"/>
      <c r="CZ33" s="1045"/>
      <c r="DA33" s="1046"/>
      <c r="DB33" s="1044"/>
      <c r="DC33" s="1045"/>
      <c r="DD33" s="1045"/>
      <c r="DE33" s="1045"/>
      <c r="DF33" s="1046"/>
      <c r="DG33" s="1044"/>
      <c r="DH33" s="1045"/>
      <c r="DI33" s="1045"/>
      <c r="DJ33" s="1045"/>
      <c r="DK33" s="1046"/>
      <c r="DL33" s="1044"/>
      <c r="DM33" s="1045"/>
      <c r="DN33" s="1045"/>
      <c r="DO33" s="1045"/>
      <c r="DP33" s="1046"/>
      <c r="DQ33" s="1044"/>
      <c r="DR33" s="1045"/>
      <c r="DS33" s="1045"/>
      <c r="DT33" s="1045"/>
      <c r="DU33" s="1046"/>
      <c r="DV33" s="1047"/>
      <c r="DW33" s="1048"/>
      <c r="DX33" s="1048"/>
      <c r="DY33" s="1048"/>
      <c r="DZ33" s="1049"/>
      <c r="EA33" s="247"/>
    </row>
    <row r="34" spans="1:131" s="248" customFormat="1" ht="26.25" customHeight="1" x14ac:dyDescent="0.15">
      <c r="A34" s="267">
        <v>7</v>
      </c>
      <c r="B34" s="1086"/>
      <c r="C34" s="1087"/>
      <c r="D34" s="1087"/>
      <c r="E34" s="1087"/>
      <c r="F34" s="1087"/>
      <c r="G34" s="1087"/>
      <c r="H34" s="1087"/>
      <c r="I34" s="1087"/>
      <c r="J34" s="1087"/>
      <c r="K34" s="1087"/>
      <c r="L34" s="1087"/>
      <c r="M34" s="1087"/>
      <c r="N34" s="1087"/>
      <c r="O34" s="1087"/>
      <c r="P34" s="1088"/>
      <c r="Q34" s="1098"/>
      <c r="R34" s="1099"/>
      <c r="S34" s="1099"/>
      <c r="T34" s="1099"/>
      <c r="U34" s="1099"/>
      <c r="V34" s="1099"/>
      <c r="W34" s="1099"/>
      <c r="X34" s="1099"/>
      <c r="Y34" s="1099"/>
      <c r="Z34" s="1099"/>
      <c r="AA34" s="1099"/>
      <c r="AB34" s="1099"/>
      <c r="AC34" s="1099"/>
      <c r="AD34" s="1099"/>
      <c r="AE34" s="1100"/>
      <c r="AF34" s="1092"/>
      <c r="AG34" s="1093"/>
      <c r="AH34" s="1093"/>
      <c r="AI34" s="1093"/>
      <c r="AJ34" s="1094"/>
      <c r="AK34" s="1035"/>
      <c r="AL34" s="1026"/>
      <c r="AM34" s="1026"/>
      <c r="AN34" s="1026"/>
      <c r="AO34" s="1026"/>
      <c r="AP34" s="1026"/>
      <c r="AQ34" s="1026"/>
      <c r="AR34" s="1026"/>
      <c r="AS34" s="1026"/>
      <c r="AT34" s="1026"/>
      <c r="AU34" s="1026"/>
      <c r="AV34" s="1026"/>
      <c r="AW34" s="1026"/>
      <c r="AX34" s="1026"/>
      <c r="AY34" s="1026"/>
      <c r="AZ34" s="1097"/>
      <c r="BA34" s="1097"/>
      <c r="BB34" s="1097"/>
      <c r="BC34" s="1097"/>
      <c r="BD34" s="1097"/>
      <c r="BE34" s="1081"/>
      <c r="BF34" s="1081"/>
      <c r="BG34" s="1081"/>
      <c r="BH34" s="1081"/>
      <c r="BI34" s="1082"/>
      <c r="BJ34" s="253"/>
      <c r="BK34" s="253"/>
      <c r="BL34" s="253"/>
      <c r="BM34" s="253"/>
      <c r="BN34" s="253"/>
      <c r="BO34" s="266"/>
      <c r="BP34" s="266"/>
      <c r="BQ34" s="263">
        <v>28</v>
      </c>
      <c r="BR34" s="264"/>
      <c r="BS34" s="1069"/>
      <c r="BT34" s="1070"/>
      <c r="BU34" s="1070"/>
      <c r="BV34" s="1070"/>
      <c r="BW34" s="1070"/>
      <c r="BX34" s="1070"/>
      <c r="BY34" s="1070"/>
      <c r="BZ34" s="1070"/>
      <c r="CA34" s="1070"/>
      <c r="CB34" s="1070"/>
      <c r="CC34" s="1070"/>
      <c r="CD34" s="1070"/>
      <c r="CE34" s="1070"/>
      <c r="CF34" s="1070"/>
      <c r="CG34" s="1071"/>
      <c r="CH34" s="1044"/>
      <c r="CI34" s="1045"/>
      <c r="CJ34" s="1045"/>
      <c r="CK34" s="1045"/>
      <c r="CL34" s="1046"/>
      <c r="CM34" s="1044"/>
      <c r="CN34" s="1045"/>
      <c r="CO34" s="1045"/>
      <c r="CP34" s="1045"/>
      <c r="CQ34" s="1046"/>
      <c r="CR34" s="1044"/>
      <c r="CS34" s="1045"/>
      <c r="CT34" s="1045"/>
      <c r="CU34" s="1045"/>
      <c r="CV34" s="1046"/>
      <c r="CW34" s="1044"/>
      <c r="CX34" s="1045"/>
      <c r="CY34" s="1045"/>
      <c r="CZ34" s="1045"/>
      <c r="DA34" s="1046"/>
      <c r="DB34" s="1044"/>
      <c r="DC34" s="1045"/>
      <c r="DD34" s="1045"/>
      <c r="DE34" s="1045"/>
      <c r="DF34" s="1046"/>
      <c r="DG34" s="1044"/>
      <c r="DH34" s="1045"/>
      <c r="DI34" s="1045"/>
      <c r="DJ34" s="1045"/>
      <c r="DK34" s="1046"/>
      <c r="DL34" s="1044"/>
      <c r="DM34" s="1045"/>
      <c r="DN34" s="1045"/>
      <c r="DO34" s="1045"/>
      <c r="DP34" s="1046"/>
      <c r="DQ34" s="1044"/>
      <c r="DR34" s="1045"/>
      <c r="DS34" s="1045"/>
      <c r="DT34" s="1045"/>
      <c r="DU34" s="1046"/>
      <c r="DV34" s="1047"/>
      <c r="DW34" s="1048"/>
      <c r="DX34" s="1048"/>
      <c r="DY34" s="1048"/>
      <c r="DZ34" s="1049"/>
      <c r="EA34" s="247"/>
    </row>
    <row r="35" spans="1:131" s="248" customFormat="1" ht="26.25" customHeight="1" x14ac:dyDescent="0.15">
      <c r="A35" s="267">
        <v>8</v>
      </c>
      <c r="B35" s="1086"/>
      <c r="C35" s="1087"/>
      <c r="D35" s="1087"/>
      <c r="E35" s="1087"/>
      <c r="F35" s="1087"/>
      <c r="G35" s="1087"/>
      <c r="H35" s="1087"/>
      <c r="I35" s="1087"/>
      <c r="J35" s="1087"/>
      <c r="K35" s="1087"/>
      <c r="L35" s="1087"/>
      <c r="M35" s="1087"/>
      <c r="N35" s="1087"/>
      <c r="O35" s="1087"/>
      <c r="P35" s="1088"/>
      <c r="Q35" s="1098"/>
      <c r="R35" s="1099"/>
      <c r="S35" s="1099"/>
      <c r="T35" s="1099"/>
      <c r="U35" s="1099"/>
      <c r="V35" s="1099"/>
      <c r="W35" s="1099"/>
      <c r="X35" s="1099"/>
      <c r="Y35" s="1099"/>
      <c r="Z35" s="1099"/>
      <c r="AA35" s="1099"/>
      <c r="AB35" s="1099"/>
      <c r="AC35" s="1099"/>
      <c r="AD35" s="1099"/>
      <c r="AE35" s="1100"/>
      <c r="AF35" s="1092"/>
      <c r="AG35" s="1093"/>
      <c r="AH35" s="1093"/>
      <c r="AI35" s="1093"/>
      <c r="AJ35" s="1094"/>
      <c r="AK35" s="1035"/>
      <c r="AL35" s="1026"/>
      <c r="AM35" s="1026"/>
      <c r="AN35" s="1026"/>
      <c r="AO35" s="1026"/>
      <c r="AP35" s="1026"/>
      <c r="AQ35" s="1026"/>
      <c r="AR35" s="1026"/>
      <c r="AS35" s="1026"/>
      <c r="AT35" s="1026"/>
      <c r="AU35" s="1026"/>
      <c r="AV35" s="1026"/>
      <c r="AW35" s="1026"/>
      <c r="AX35" s="1026"/>
      <c r="AY35" s="1026"/>
      <c r="AZ35" s="1097"/>
      <c r="BA35" s="1097"/>
      <c r="BB35" s="1097"/>
      <c r="BC35" s="1097"/>
      <c r="BD35" s="1097"/>
      <c r="BE35" s="1081"/>
      <c r="BF35" s="1081"/>
      <c r="BG35" s="1081"/>
      <c r="BH35" s="1081"/>
      <c r="BI35" s="1082"/>
      <c r="BJ35" s="253"/>
      <c r="BK35" s="253"/>
      <c r="BL35" s="253"/>
      <c r="BM35" s="253"/>
      <c r="BN35" s="253"/>
      <c r="BO35" s="266"/>
      <c r="BP35" s="266"/>
      <c r="BQ35" s="263">
        <v>29</v>
      </c>
      <c r="BR35" s="264"/>
      <c r="BS35" s="1069"/>
      <c r="BT35" s="1070"/>
      <c r="BU35" s="1070"/>
      <c r="BV35" s="1070"/>
      <c r="BW35" s="1070"/>
      <c r="BX35" s="1070"/>
      <c r="BY35" s="1070"/>
      <c r="BZ35" s="1070"/>
      <c r="CA35" s="1070"/>
      <c r="CB35" s="1070"/>
      <c r="CC35" s="1070"/>
      <c r="CD35" s="1070"/>
      <c r="CE35" s="1070"/>
      <c r="CF35" s="1070"/>
      <c r="CG35" s="1071"/>
      <c r="CH35" s="1044"/>
      <c r="CI35" s="1045"/>
      <c r="CJ35" s="1045"/>
      <c r="CK35" s="1045"/>
      <c r="CL35" s="1046"/>
      <c r="CM35" s="1044"/>
      <c r="CN35" s="1045"/>
      <c r="CO35" s="1045"/>
      <c r="CP35" s="1045"/>
      <c r="CQ35" s="1046"/>
      <c r="CR35" s="1044"/>
      <c r="CS35" s="1045"/>
      <c r="CT35" s="1045"/>
      <c r="CU35" s="1045"/>
      <c r="CV35" s="1046"/>
      <c r="CW35" s="1044"/>
      <c r="CX35" s="1045"/>
      <c r="CY35" s="1045"/>
      <c r="CZ35" s="1045"/>
      <c r="DA35" s="1046"/>
      <c r="DB35" s="1044"/>
      <c r="DC35" s="1045"/>
      <c r="DD35" s="1045"/>
      <c r="DE35" s="1045"/>
      <c r="DF35" s="1046"/>
      <c r="DG35" s="1044"/>
      <c r="DH35" s="1045"/>
      <c r="DI35" s="1045"/>
      <c r="DJ35" s="1045"/>
      <c r="DK35" s="1046"/>
      <c r="DL35" s="1044"/>
      <c r="DM35" s="1045"/>
      <c r="DN35" s="1045"/>
      <c r="DO35" s="1045"/>
      <c r="DP35" s="1046"/>
      <c r="DQ35" s="1044"/>
      <c r="DR35" s="1045"/>
      <c r="DS35" s="1045"/>
      <c r="DT35" s="1045"/>
      <c r="DU35" s="1046"/>
      <c r="DV35" s="1047"/>
      <c r="DW35" s="1048"/>
      <c r="DX35" s="1048"/>
      <c r="DY35" s="1048"/>
      <c r="DZ35" s="1049"/>
      <c r="EA35" s="247"/>
    </row>
    <row r="36" spans="1:131" s="248" customFormat="1" ht="26.25" customHeight="1" x14ac:dyDescent="0.15">
      <c r="A36" s="267">
        <v>9</v>
      </c>
      <c r="B36" s="1086"/>
      <c r="C36" s="1087"/>
      <c r="D36" s="1087"/>
      <c r="E36" s="1087"/>
      <c r="F36" s="1087"/>
      <c r="G36" s="1087"/>
      <c r="H36" s="1087"/>
      <c r="I36" s="1087"/>
      <c r="J36" s="1087"/>
      <c r="K36" s="1087"/>
      <c r="L36" s="1087"/>
      <c r="M36" s="1087"/>
      <c r="N36" s="1087"/>
      <c r="O36" s="1087"/>
      <c r="P36" s="1088"/>
      <c r="Q36" s="1098"/>
      <c r="R36" s="1099"/>
      <c r="S36" s="1099"/>
      <c r="T36" s="1099"/>
      <c r="U36" s="1099"/>
      <c r="V36" s="1099"/>
      <c r="W36" s="1099"/>
      <c r="X36" s="1099"/>
      <c r="Y36" s="1099"/>
      <c r="Z36" s="1099"/>
      <c r="AA36" s="1099"/>
      <c r="AB36" s="1099"/>
      <c r="AC36" s="1099"/>
      <c r="AD36" s="1099"/>
      <c r="AE36" s="1100"/>
      <c r="AF36" s="1092"/>
      <c r="AG36" s="1093"/>
      <c r="AH36" s="1093"/>
      <c r="AI36" s="1093"/>
      <c r="AJ36" s="1094"/>
      <c r="AK36" s="1035"/>
      <c r="AL36" s="1026"/>
      <c r="AM36" s="1026"/>
      <c r="AN36" s="1026"/>
      <c r="AO36" s="1026"/>
      <c r="AP36" s="1026"/>
      <c r="AQ36" s="1026"/>
      <c r="AR36" s="1026"/>
      <c r="AS36" s="1026"/>
      <c r="AT36" s="1026"/>
      <c r="AU36" s="1026"/>
      <c r="AV36" s="1026"/>
      <c r="AW36" s="1026"/>
      <c r="AX36" s="1026"/>
      <c r="AY36" s="1026"/>
      <c r="AZ36" s="1097"/>
      <c r="BA36" s="1097"/>
      <c r="BB36" s="1097"/>
      <c r="BC36" s="1097"/>
      <c r="BD36" s="1097"/>
      <c r="BE36" s="1081"/>
      <c r="BF36" s="1081"/>
      <c r="BG36" s="1081"/>
      <c r="BH36" s="1081"/>
      <c r="BI36" s="1082"/>
      <c r="BJ36" s="253"/>
      <c r="BK36" s="253"/>
      <c r="BL36" s="253"/>
      <c r="BM36" s="253"/>
      <c r="BN36" s="253"/>
      <c r="BO36" s="266"/>
      <c r="BP36" s="266"/>
      <c r="BQ36" s="263">
        <v>30</v>
      </c>
      <c r="BR36" s="264"/>
      <c r="BS36" s="1069"/>
      <c r="BT36" s="1070"/>
      <c r="BU36" s="1070"/>
      <c r="BV36" s="1070"/>
      <c r="BW36" s="1070"/>
      <c r="BX36" s="1070"/>
      <c r="BY36" s="1070"/>
      <c r="BZ36" s="1070"/>
      <c r="CA36" s="1070"/>
      <c r="CB36" s="1070"/>
      <c r="CC36" s="1070"/>
      <c r="CD36" s="1070"/>
      <c r="CE36" s="1070"/>
      <c r="CF36" s="1070"/>
      <c r="CG36" s="1071"/>
      <c r="CH36" s="1044"/>
      <c r="CI36" s="1045"/>
      <c r="CJ36" s="1045"/>
      <c r="CK36" s="1045"/>
      <c r="CL36" s="1046"/>
      <c r="CM36" s="1044"/>
      <c r="CN36" s="1045"/>
      <c r="CO36" s="1045"/>
      <c r="CP36" s="1045"/>
      <c r="CQ36" s="1046"/>
      <c r="CR36" s="1044"/>
      <c r="CS36" s="1045"/>
      <c r="CT36" s="1045"/>
      <c r="CU36" s="1045"/>
      <c r="CV36" s="1046"/>
      <c r="CW36" s="1044"/>
      <c r="CX36" s="1045"/>
      <c r="CY36" s="1045"/>
      <c r="CZ36" s="1045"/>
      <c r="DA36" s="1046"/>
      <c r="DB36" s="1044"/>
      <c r="DC36" s="1045"/>
      <c r="DD36" s="1045"/>
      <c r="DE36" s="1045"/>
      <c r="DF36" s="1046"/>
      <c r="DG36" s="1044"/>
      <c r="DH36" s="1045"/>
      <c r="DI36" s="1045"/>
      <c r="DJ36" s="1045"/>
      <c r="DK36" s="1046"/>
      <c r="DL36" s="1044"/>
      <c r="DM36" s="1045"/>
      <c r="DN36" s="1045"/>
      <c r="DO36" s="1045"/>
      <c r="DP36" s="1046"/>
      <c r="DQ36" s="1044"/>
      <c r="DR36" s="1045"/>
      <c r="DS36" s="1045"/>
      <c r="DT36" s="1045"/>
      <c r="DU36" s="1046"/>
      <c r="DV36" s="1047"/>
      <c r="DW36" s="1048"/>
      <c r="DX36" s="1048"/>
      <c r="DY36" s="1048"/>
      <c r="DZ36" s="1049"/>
      <c r="EA36" s="247"/>
    </row>
    <row r="37" spans="1:131" s="248" customFormat="1" ht="26.25" customHeight="1" x14ac:dyDescent="0.15">
      <c r="A37" s="267">
        <v>10</v>
      </c>
      <c r="B37" s="1086"/>
      <c r="C37" s="1087"/>
      <c r="D37" s="1087"/>
      <c r="E37" s="1087"/>
      <c r="F37" s="1087"/>
      <c r="G37" s="1087"/>
      <c r="H37" s="1087"/>
      <c r="I37" s="1087"/>
      <c r="J37" s="1087"/>
      <c r="K37" s="1087"/>
      <c r="L37" s="1087"/>
      <c r="M37" s="1087"/>
      <c r="N37" s="1087"/>
      <c r="O37" s="1087"/>
      <c r="P37" s="1088"/>
      <c r="Q37" s="1098"/>
      <c r="R37" s="1099"/>
      <c r="S37" s="1099"/>
      <c r="T37" s="1099"/>
      <c r="U37" s="1099"/>
      <c r="V37" s="1099"/>
      <c r="W37" s="1099"/>
      <c r="X37" s="1099"/>
      <c r="Y37" s="1099"/>
      <c r="Z37" s="1099"/>
      <c r="AA37" s="1099"/>
      <c r="AB37" s="1099"/>
      <c r="AC37" s="1099"/>
      <c r="AD37" s="1099"/>
      <c r="AE37" s="1100"/>
      <c r="AF37" s="1092"/>
      <c r="AG37" s="1093"/>
      <c r="AH37" s="1093"/>
      <c r="AI37" s="1093"/>
      <c r="AJ37" s="1094"/>
      <c r="AK37" s="1035"/>
      <c r="AL37" s="1026"/>
      <c r="AM37" s="1026"/>
      <c r="AN37" s="1026"/>
      <c r="AO37" s="1026"/>
      <c r="AP37" s="1026"/>
      <c r="AQ37" s="1026"/>
      <c r="AR37" s="1026"/>
      <c r="AS37" s="1026"/>
      <c r="AT37" s="1026"/>
      <c r="AU37" s="1026"/>
      <c r="AV37" s="1026"/>
      <c r="AW37" s="1026"/>
      <c r="AX37" s="1026"/>
      <c r="AY37" s="1026"/>
      <c r="AZ37" s="1097"/>
      <c r="BA37" s="1097"/>
      <c r="BB37" s="1097"/>
      <c r="BC37" s="1097"/>
      <c r="BD37" s="1097"/>
      <c r="BE37" s="1081"/>
      <c r="BF37" s="1081"/>
      <c r="BG37" s="1081"/>
      <c r="BH37" s="1081"/>
      <c r="BI37" s="1082"/>
      <c r="BJ37" s="253"/>
      <c r="BK37" s="253"/>
      <c r="BL37" s="253"/>
      <c r="BM37" s="253"/>
      <c r="BN37" s="253"/>
      <c r="BO37" s="266"/>
      <c r="BP37" s="266"/>
      <c r="BQ37" s="263">
        <v>31</v>
      </c>
      <c r="BR37" s="264"/>
      <c r="BS37" s="1069"/>
      <c r="BT37" s="1070"/>
      <c r="BU37" s="1070"/>
      <c r="BV37" s="1070"/>
      <c r="BW37" s="1070"/>
      <c r="BX37" s="1070"/>
      <c r="BY37" s="1070"/>
      <c r="BZ37" s="1070"/>
      <c r="CA37" s="1070"/>
      <c r="CB37" s="1070"/>
      <c r="CC37" s="1070"/>
      <c r="CD37" s="1070"/>
      <c r="CE37" s="1070"/>
      <c r="CF37" s="1070"/>
      <c r="CG37" s="1071"/>
      <c r="CH37" s="1044"/>
      <c r="CI37" s="1045"/>
      <c r="CJ37" s="1045"/>
      <c r="CK37" s="1045"/>
      <c r="CL37" s="1046"/>
      <c r="CM37" s="1044"/>
      <c r="CN37" s="1045"/>
      <c r="CO37" s="1045"/>
      <c r="CP37" s="1045"/>
      <c r="CQ37" s="1046"/>
      <c r="CR37" s="1044"/>
      <c r="CS37" s="1045"/>
      <c r="CT37" s="1045"/>
      <c r="CU37" s="1045"/>
      <c r="CV37" s="1046"/>
      <c r="CW37" s="1044"/>
      <c r="CX37" s="1045"/>
      <c r="CY37" s="1045"/>
      <c r="CZ37" s="1045"/>
      <c r="DA37" s="1046"/>
      <c r="DB37" s="1044"/>
      <c r="DC37" s="1045"/>
      <c r="DD37" s="1045"/>
      <c r="DE37" s="1045"/>
      <c r="DF37" s="1046"/>
      <c r="DG37" s="1044"/>
      <c r="DH37" s="1045"/>
      <c r="DI37" s="1045"/>
      <c r="DJ37" s="1045"/>
      <c r="DK37" s="1046"/>
      <c r="DL37" s="1044"/>
      <c r="DM37" s="1045"/>
      <c r="DN37" s="1045"/>
      <c r="DO37" s="1045"/>
      <c r="DP37" s="1046"/>
      <c r="DQ37" s="1044"/>
      <c r="DR37" s="1045"/>
      <c r="DS37" s="1045"/>
      <c r="DT37" s="1045"/>
      <c r="DU37" s="1046"/>
      <c r="DV37" s="1047"/>
      <c r="DW37" s="1048"/>
      <c r="DX37" s="1048"/>
      <c r="DY37" s="1048"/>
      <c r="DZ37" s="1049"/>
      <c r="EA37" s="247"/>
    </row>
    <row r="38" spans="1:131" s="248" customFormat="1" ht="26.25" customHeight="1" x14ac:dyDescent="0.15">
      <c r="A38" s="267">
        <v>11</v>
      </c>
      <c r="B38" s="1086"/>
      <c r="C38" s="1087"/>
      <c r="D38" s="1087"/>
      <c r="E38" s="1087"/>
      <c r="F38" s="1087"/>
      <c r="G38" s="1087"/>
      <c r="H38" s="1087"/>
      <c r="I38" s="1087"/>
      <c r="J38" s="1087"/>
      <c r="K38" s="1087"/>
      <c r="L38" s="1087"/>
      <c r="M38" s="1087"/>
      <c r="N38" s="1087"/>
      <c r="O38" s="1087"/>
      <c r="P38" s="1088"/>
      <c r="Q38" s="1098"/>
      <c r="R38" s="1099"/>
      <c r="S38" s="1099"/>
      <c r="T38" s="1099"/>
      <c r="U38" s="1099"/>
      <c r="V38" s="1099"/>
      <c r="W38" s="1099"/>
      <c r="X38" s="1099"/>
      <c r="Y38" s="1099"/>
      <c r="Z38" s="1099"/>
      <c r="AA38" s="1099"/>
      <c r="AB38" s="1099"/>
      <c r="AC38" s="1099"/>
      <c r="AD38" s="1099"/>
      <c r="AE38" s="1100"/>
      <c r="AF38" s="1092"/>
      <c r="AG38" s="1093"/>
      <c r="AH38" s="1093"/>
      <c r="AI38" s="1093"/>
      <c r="AJ38" s="1094"/>
      <c r="AK38" s="1035"/>
      <c r="AL38" s="1026"/>
      <c r="AM38" s="1026"/>
      <c r="AN38" s="1026"/>
      <c r="AO38" s="1026"/>
      <c r="AP38" s="1026"/>
      <c r="AQ38" s="1026"/>
      <c r="AR38" s="1026"/>
      <c r="AS38" s="1026"/>
      <c r="AT38" s="1026"/>
      <c r="AU38" s="1026"/>
      <c r="AV38" s="1026"/>
      <c r="AW38" s="1026"/>
      <c r="AX38" s="1026"/>
      <c r="AY38" s="1026"/>
      <c r="AZ38" s="1097"/>
      <c r="BA38" s="1097"/>
      <c r="BB38" s="1097"/>
      <c r="BC38" s="1097"/>
      <c r="BD38" s="1097"/>
      <c r="BE38" s="1081"/>
      <c r="BF38" s="1081"/>
      <c r="BG38" s="1081"/>
      <c r="BH38" s="1081"/>
      <c r="BI38" s="1082"/>
      <c r="BJ38" s="253"/>
      <c r="BK38" s="253"/>
      <c r="BL38" s="253"/>
      <c r="BM38" s="253"/>
      <c r="BN38" s="253"/>
      <c r="BO38" s="266"/>
      <c r="BP38" s="266"/>
      <c r="BQ38" s="263">
        <v>32</v>
      </c>
      <c r="BR38" s="264"/>
      <c r="BS38" s="1069"/>
      <c r="BT38" s="1070"/>
      <c r="BU38" s="1070"/>
      <c r="BV38" s="1070"/>
      <c r="BW38" s="1070"/>
      <c r="BX38" s="1070"/>
      <c r="BY38" s="1070"/>
      <c r="BZ38" s="1070"/>
      <c r="CA38" s="1070"/>
      <c r="CB38" s="1070"/>
      <c r="CC38" s="1070"/>
      <c r="CD38" s="1070"/>
      <c r="CE38" s="1070"/>
      <c r="CF38" s="1070"/>
      <c r="CG38" s="1071"/>
      <c r="CH38" s="1044"/>
      <c r="CI38" s="1045"/>
      <c r="CJ38" s="1045"/>
      <c r="CK38" s="1045"/>
      <c r="CL38" s="1046"/>
      <c r="CM38" s="1044"/>
      <c r="CN38" s="1045"/>
      <c r="CO38" s="1045"/>
      <c r="CP38" s="1045"/>
      <c r="CQ38" s="1046"/>
      <c r="CR38" s="1044"/>
      <c r="CS38" s="1045"/>
      <c r="CT38" s="1045"/>
      <c r="CU38" s="1045"/>
      <c r="CV38" s="1046"/>
      <c r="CW38" s="1044"/>
      <c r="CX38" s="1045"/>
      <c r="CY38" s="1045"/>
      <c r="CZ38" s="1045"/>
      <c r="DA38" s="1046"/>
      <c r="DB38" s="1044"/>
      <c r="DC38" s="1045"/>
      <c r="DD38" s="1045"/>
      <c r="DE38" s="1045"/>
      <c r="DF38" s="1046"/>
      <c r="DG38" s="1044"/>
      <c r="DH38" s="1045"/>
      <c r="DI38" s="1045"/>
      <c r="DJ38" s="1045"/>
      <c r="DK38" s="1046"/>
      <c r="DL38" s="1044"/>
      <c r="DM38" s="1045"/>
      <c r="DN38" s="1045"/>
      <c r="DO38" s="1045"/>
      <c r="DP38" s="1046"/>
      <c r="DQ38" s="1044"/>
      <c r="DR38" s="1045"/>
      <c r="DS38" s="1045"/>
      <c r="DT38" s="1045"/>
      <c r="DU38" s="1046"/>
      <c r="DV38" s="1047"/>
      <c r="DW38" s="1048"/>
      <c r="DX38" s="1048"/>
      <c r="DY38" s="1048"/>
      <c r="DZ38" s="1049"/>
      <c r="EA38" s="247"/>
    </row>
    <row r="39" spans="1:131" s="248" customFormat="1" ht="26.25" customHeight="1" x14ac:dyDescent="0.15">
      <c r="A39" s="267">
        <v>12</v>
      </c>
      <c r="B39" s="1086"/>
      <c r="C39" s="1087"/>
      <c r="D39" s="1087"/>
      <c r="E39" s="1087"/>
      <c r="F39" s="1087"/>
      <c r="G39" s="1087"/>
      <c r="H39" s="1087"/>
      <c r="I39" s="1087"/>
      <c r="J39" s="1087"/>
      <c r="K39" s="1087"/>
      <c r="L39" s="1087"/>
      <c r="M39" s="1087"/>
      <c r="N39" s="1087"/>
      <c r="O39" s="1087"/>
      <c r="P39" s="1088"/>
      <c r="Q39" s="1098"/>
      <c r="R39" s="1099"/>
      <c r="S39" s="1099"/>
      <c r="T39" s="1099"/>
      <c r="U39" s="1099"/>
      <c r="V39" s="1099"/>
      <c r="W39" s="1099"/>
      <c r="X39" s="1099"/>
      <c r="Y39" s="1099"/>
      <c r="Z39" s="1099"/>
      <c r="AA39" s="1099"/>
      <c r="AB39" s="1099"/>
      <c r="AC39" s="1099"/>
      <c r="AD39" s="1099"/>
      <c r="AE39" s="1100"/>
      <c r="AF39" s="1092"/>
      <c r="AG39" s="1093"/>
      <c r="AH39" s="1093"/>
      <c r="AI39" s="1093"/>
      <c r="AJ39" s="1094"/>
      <c r="AK39" s="1035"/>
      <c r="AL39" s="1026"/>
      <c r="AM39" s="1026"/>
      <c r="AN39" s="1026"/>
      <c r="AO39" s="1026"/>
      <c r="AP39" s="1026"/>
      <c r="AQ39" s="1026"/>
      <c r="AR39" s="1026"/>
      <c r="AS39" s="1026"/>
      <c r="AT39" s="1026"/>
      <c r="AU39" s="1026"/>
      <c r="AV39" s="1026"/>
      <c r="AW39" s="1026"/>
      <c r="AX39" s="1026"/>
      <c r="AY39" s="1026"/>
      <c r="AZ39" s="1097"/>
      <c r="BA39" s="1097"/>
      <c r="BB39" s="1097"/>
      <c r="BC39" s="1097"/>
      <c r="BD39" s="1097"/>
      <c r="BE39" s="1081"/>
      <c r="BF39" s="1081"/>
      <c r="BG39" s="1081"/>
      <c r="BH39" s="1081"/>
      <c r="BI39" s="1082"/>
      <c r="BJ39" s="253"/>
      <c r="BK39" s="253"/>
      <c r="BL39" s="253"/>
      <c r="BM39" s="253"/>
      <c r="BN39" s="253"/>
      <c r="BO39" s="266"/>
      <c r="BP39" s="266"/>
      <c r="BQ39" s="263">
        <v>33</v>
      </c>
      <c r="BR39" s="264"/>
      <c r="BS39" s="1069"/>
      <c r="BT39" s="1070"/>
      <c r="BU39" s="1070"/>
      <c r="BV39" s="1070"/>
      <c r="BW39" s="1070"/>
      <c r="BX39" s="1070"/>
      <c r="BY39" s="1070"/>
      <c r="BZ39" s="1070"/>
      <c r="CA39" s="1070"/>
      <c r="CB39" s="1070"/>
      <c r="CC39" s="1070"/>
      <c r="CD39" s="1070"/>
      <c r="CE39" s="1070"/>
      <c r="CF39" s="1070"/>
      <c r="CG39" s="1071"/>
      <c r="CH39" s="1044"/>
      <c r="CI39" s="1045"/>
      <c r="CJ39" s="1045"/>
      <c r="CK39" s="1045"/>
      <c r="CL39" s="1046"/>
      <c r="CM39" s="1044"/>
      <c r="CN39" s="1045"/>
      <c r="CO39" s="1045"/>
      <c r="CP39" s="1045"/>
      <c r="CQ39" s="1046"/>
      <c r="CR39" s="1044"/>
      <c r="CS39" s="1045"/>
      <c r="CT39" s="1045"/>
      <c r="CU39" s="1045"/>
      <c r="CV39" s="1046"/>
      <c r="CW39" s="1044"/>
      <c r="CX39" s="1045"/>
      <c r="CY39" s="1045"/>
      <c r="CZ39" s="1045"/>
      <c r="DA39" s="1046"/>
      <c r="DB39" s="1044"/>
      <c r="DC39" s="1045"/>
      <c r="DD39" s="1045"/>
      <c r="DE39" s="1045"/>
      <c r="DF39" s="1046"/>
      <c r="DG39" s="1044"/>
      <c r="DH39" s="1045"/>
      <c r="DI39" s="1045"/>
      <c r="DJ39" s="1045"/>
      <c r="DK39" s="1046"/>
      <c r="DL39" s="1044"/>
      <c r="DM39" s="1045"/>
      <c r="DN39" s="1045"/>
      <c r="DO39" s="1045"/>
      <c r="DP39" s="1046"/>
      <c r="DQ39" s="1044"/>
      <c r="DR39" s="1045"/>
      <c r="DS39" s="1045"/>
      <c r="DT39" s="1045"/>
      <c r="DU39" s="1046"/>
      <c r="DV39" s="1047"/>
      <c r="DW39" s="1048"/>
      <c r="DX39" s="1048"/>
      <c r="DY39" s="1048"/>
      <c r="DZ39" s="1049"/>
      <c r="EA39" s="247"/>
    </row>
    <row r="40" spans="1:131" s="248" customFormat="1" ht="26.25" customHeight="1" x14ac:dyDescent="0.15">
      <c r="A40" s="262">
        <v>13</v>
      </c>
      <c r="B40" s="1086"/>
      <c r="C40" s="1087"/>
      <c r="D40" s="1087"/>
      <c r="E40" s="1087"/>
      <c r="F40" s="1087"/>
      <c r="G40" s="1087"/>
      <c r="H40" s="1087"/>
      <c r="I40" s="1087"/>
      <c r="J40" s="1087"/>
      <c r="K40" s="1087"/>
      <c r="L40" s="1087"/>
      <c r="M40" s="1087"/>
      <c r="N40" s="1087"/>
      <c r="O40" s="1087"/>
      <c r="P40" s="1088"/>
      <c r="Q40" s="1098"/>
      <c r="R40" s="1099"/>
      <c r="S40" s="1099"/>
      <c r="T40" s="1099"/>
      <c r="U40" s="1099"/>
      <c r="V40" s="1099"/>
      <c r="W40" s="1099"/>
      <c r="X40" s="1099"/>
      <c r="Y40" s="1099"/>
      <c r="Z40" s="1099"/>
      <c r="AA40" s="1099"/>
      <c r="AB40" s="1099"/>
      <c r="AC40" s="1099"/>
      <c r="AD40" s="1099"/>
      <c r="AE40" s="1100"/>
      <c r="AF40" s="1092"/>
      <c r="AG40" s="1093"/>
      <c r="AH40" s="1093"/>
      <c r="AI40" s="1093"/>
      <c r="AJ40" s="1094"/>
      <c r="AK40" s="1035"/>
      <c r="AL40" s="1026"/>
      <c r="AM40" s="1026"/>
      <c r="AN40" s="1026"/>
      <c r="AO40" s="1026"/>
      <c r="AP40" s="1026"/>
      <c r="AQ40" s="1026"/>
      <c r="AR40" s="1026"/>
      <c r="AS40" s="1026"/>
      <c r="AT40" s="1026"/>
      <c r="AU40" s="1026"/>
      <c r="AV40" s="1026"/>
      <c r="AW40" s="1026"/>
      <c r="AX40" s="1026"/>
      <c r="AY40" s="1026"/>
      <c r="AZ40" s="1097"/>
      <c r="BA40" s="1097"/>
      <c r="BB40" s="1097"/>
      <c r="BC40" s="1097"/>
      <c r="BD40" s="1097"/>
      <c r="BE40" s="1081"/>
      <c r="BF40" s="1081"/>
      <c r="BG40" s="1081"/>
      <c r="BH40" s="1081"/>
      <c r="BI40" s="1082"/>
      <c r="BJ40" s="253"/>
      <c r="BK40" s="253"/>
      <c r="BL40" s="253"/>
      <c r="BM40" s="253"/>
      <c r="BN40" s="253"/>
      <c r="BO40" s="266"/>
      <c r="BP40" s="266"/>
      <c r="BQ40" s="263">
        <v>34</v>
      </c>
      <c r="BR40" s="264"/>
      <c r="BS40" s="1069"/>
      <c r="BT40" s="1070"/>
      <c r="BU40" s="1070"/>
      <c r="BV40" s="1070"/>
      <c r="BW40" s="1070"/>
      <c r="BX40" s="1070"/>
      <c r="BY40" s="1070"/>
      <c r="BZ40" s="1070"/>
      <c r="CA40" s="1070"/>
      <c r="CB40" s="1070"/>
      <c r="CC40" s="1070"/>
      <c r="CD40" s="1070"/>
      <c r="CE40" s="1070"/>
      <c r="CF40" s="1070"/>
      <c r="CG40" s="1071"/>
      <c r="CH40" s="1044"/>
      <c r="CI40" s="1045"/>
      <c r="CJ40" s="1045"/>
      <c r="CK40" s="1045"/>
      <c r="CL40" s="1046"/>
      <c r="CM40" s="1044"/>
      <c r="CN40" s="1045"/>
      <c r="CO40" s="1045"/>
      <c r="CP40" s="1045"/>
      <c r="CQ40" s="1046"/>
      <c r="CR40" s="1044"/>
      <c r="CS40" s="1045"/>
      <c r="CT40" s="1045"/>
      <c r="CU40" s="1045"/>
      <c r="CV40" s="1046"/>
      <c r="CW40" s="1044"/>
      <c r="CX40" s="1045"/>
      <c r="CY40" s="1045"/>
      <c r="CZ40" s="1045"/>
      <c r="DA40" s="1046"/>
      <c r="DB40" s="1044"/>
      <c r="DC40" s="1045"/>
      <c r="DD40" s="1045"/>
      <c r="DE40" s="1045"/>
      <c r="DF40" s="1046"/>
      <c r="DG40" s="1044"/>
      <c r="DH40" s="1045"/>
      <c r="DI40" s="1045"/>
      <c r="DJ40" s="1045"/>
      <c r="DK40" s="1046"/>
      <c r="DL40" s="1044"/>
      <c r="DM40" s="1045"/>
      <c r="DN40" s="1045"/>
      <c r="DO40" s="1045"/>
      <c r="DP40" s="1046"/>
      <c r="DQ40" s="1044"/>
      <c r="DR40" s="1045"/>
      <c r="DS40" s="1045"/>
      <c r="DT40" s="1045"/>
      <c r="DU40" s="1046"/>
      <c r="DV40" s="1047"/>
      <c r="DW40" s="1048"/>
      <c r="DX40" s="1048"/>
      <c r="DY40" s="1048"/>
      <c r="DZ40" s="1049"/>
      <c r="EA40" s="247"/>
    </row>
    <row r="41" spans="1:131" s="248" customFormat="1" ht="26.25" customHeight="1" x14ac:dyDescent="0.15">
      <c r="A41" s="262">
        <v>14</v>
      </c>
      <c r="B41" s="1086"/>
      <c r="C41" s="1087"/>
      <c r="D41" s="1087"/>
      <c r="E41" s="1087"/>
      <c r="F41" s="1087"/>
      <c r="G41" s="1087"/>
      <c r="H41" s="1087"/>
      <c r="I41" s="1087"/>
      <c r="J41" s="1087"/>
      <c r="K41" s="1087"/>
      <c r="L41" s="1087"/>
      <c r="M41" s="1087"/>
      <c r="N41" s="1087"/>
      <c r="O41" s="1087"/>
      <c r="P41" s="1088"/>
      <c r="Q41" s="1098"/>
      <c r="R41" s="1099"/>
      <c r="S41" s="1099"/>
      <c r="T41" s="1099"/>
      <c r="U41" s="1099"/>
      <c r="V41" s="1099"/>
      <c r="W41" s="1099"/>
      <c r="X41" s="1099"/>
      <c r="Y41" s="1099"/>
      <c r="Z41" s="1099"/>
      <c r="AA41" s="1099"/>
      <c r="AB41" s="1099"/>
      <c r="AC41" s="1099"/>
      <c r="AD41" s="1099"/>
      <c r="AE41" s="1100"/>
      <c r="AF41" s="1092"/>
      <c r="AG41" s="1093"/>
      <c r="AH41" s="1093"/>
      <c r="AI41" s="1093"/>
      <c r="AJ41" s="1094"/>
      <c r="AK41" s="1035"/>
      <c r="AL41" s="1026"/>
      <c r="AM41" s="1026"/>
      <c r="AN41" s="1026"/>
      <c r="AO41" s="1026"/>
      <c r="AP41" s="1026"/>
      <c r="AQ41" s="1026"/>
      <c r="AR41" s="1026"/>
      <c r="AS41" s="1026"/>
      <c r="AT41" s="1026"/>
      <c r="AU41" s="1026"/>
      <c r="AV41" s="1026"/>
      <c r="AW41" s="1026"/>
      <c r="AX41" s="1026"/>
      <c r="AY41" s="1026"/>
      <c r="AZ41" s="1097"/>
      <c r="BA41" s="1097"/>
      <c r="BB41" s="1097"/>
      <c r="BC41" s="1097"/>
      <c r="BD41" s="1097"/>
      <c r="BE41" s="1081"/>
      <c r="BF41" s="1081"/>
      <c r="BG41" s="1081"/>
      <c r="BH41" s="1081"/>
      <c r="BI41" s="1082"/>
      <c r="BJ41" s="253"/>
      <c r="BK41" s="253"/>
      <c r="BL41" s="253"/>
      <c r="BM41" s="253"/>
      <c r="BN41" s="253"/>
      <c r="BO41" s="266"/>
      <c r="BP41" s="266"/>
      <c r="BQ41" s="263">
        <v>35</v>
      </c>
      <c r="BR41" s="264"/>
      <c r="BS41" s="1069"/>
      <c r="BT41" s="1070"/>
      <c r="BU41" s="1070"/>
      <c r="BV41" s="1070"/>
      <c r="BW41" s="1070"/>
      <c r="BX41" s="1070"/>
      <c r="BY41" s="1070"/>
      <c r="BZ41" s="1070"/>
      <c r="CA41" s="1070"/>
      <c r="CB41" s="1070"/>
      <c r="CC41" s="1070"/>
      <c r="CD41" s="1070"/>
      <c r="CE41" s="1070"/>
      <c r="CF41" s="1070"/>
      <c r="CG41" s="1071"/>
      <c r="CH41" s="1044"/>
      <c r="CI41" s="1045"/>
      <c r="CJ41" s="1045"/>
      <c r="CK41" s="1045"/>
      <c r="CL41" s="1046"/>
      <c r="CM41" s="1044"/>
      <c r="CN41" s="1045"/>
      <c r="CO41" s="1045"/>
      <c r="CP41" s="1045"/>
      <c r="CQ41" s="1046"/>
      <c r="CR41" s="1044"/>
      <c r="CS41" s="1045"/>
      <c r="CT41" s="1045"/>
      <c r="CU41" s="1045"/>
      <c r="CV41" s="1046"/>
      <c r="CW41" s="1044"/>
      <c r="CX41" s="1045"/>
      <c r="CY41" s="1045"/>
      <c r="CZ41" s="1045"/>
      <c r="DA41" s="1046"/>
      <c r="DB41" s="1044"/>
      <c r="DC41" s="1045"/>
      <c r="DD41" s="1045"/>
      <c r="DE41" s="1045"/>
      <c r="DF41" s="1046"/>
      <c r="DG41" s="1044"/>
      <c r="DH41" s="1045"/>
      <c r="DI41" s="1045"/>
      <c r="DJ41" s="1045"/>
      <c r="DK41" s="1046"/>
      <c r="DL41" s="1044"/>
      <c r="DM41" s="1045"/>
      <c r="DN41" s="1045"/>
      <c r="DO41" s="1045"/>
      <c r="DP41" s="1046"/>
      <c r="DQ41" s="1044"/>
      <c r="DR41" s="1045"/>
      <c r="DS41" s="1045"/>
      <c r="DT41" s="1045"/>
      <c r="DU41" s="1046"/>
      <c r="DV41" s="1047"/>
      <c r="DW41" s="1048"/>
      <c r="DX41" s="1048"/>
      <c r="DY41" s="1048"/>
      <c r="DZ41" s="1049"/>
      <c r="EA41" s="247"/>
    </row>
    <row r="42" spans="1:131" s="248" customFormat="1" ht="26.25" customHeight="1" x14ac:dyDescent="0.15">
      <c r="A42" s="262">
        <v>15</v>
      </c>
      <c r="B42" s="1086"/>
      <c r="C42" s="1087"/>
      <c r="D42" s="1087"/>
      <c r="E42" s="1087"/>
      <c r="F42" s="1087"/>
      <c r="G42" s="1087"/>
      <c r="H42" s="1087"/>
      <c r="I42" s="1087"/>
      <c r="J42" s="1087"/>
      <c r="K42" s="1087"/>
      <c r="L42" s="1087"/>
      <c r="M42" s="1087"/>
      <c r="N42" s="1087"/>
      <c r="O42" s="1087"/>
      <c r="P42" s="1088"/>
      <c r="Q42" s="1098"/>
      <c r="R42" s="1099"/>
      <c r="S42" s="1099"/>
      <c r="T42" s="1099"/>
      <c r="U42" s="1099"/>
      <c r="V42" s="1099"/>
      <c r="W42" s="1099"/>
      <c r="X42" s="1099"/>
      <c r="Y42" s="1099"/>
      <c r="Z42" s="1099"/>
      <c r="AA42" s="1099"/>
      <c r="AB42" s="1099"/>
      <c r="AC42" s="1099"/>
      <c r="AD42" s="1099"/>
      <c r="AE42" s="1100"/>
      <c r="AF42" s="1092"/>
      <c r="AG42" s="1093"/>
      <c r="AH42" s="1093"/>
      <c r="AI42" s="1093"/>
      <c r="AJ42" s="1094"/>
      <c r="AK42" s="1035"/>
      <c r="AL42" s="1026"/>
      <c r="AM42" s="1026"/>
      <c r="AN42" s="1026"/>
      <c r="AO42" s="1026"/>
      <c r="AP42" s="1026"/>
      <c r="AQ42" s="1026"/>
      <c r="AR42" s="1026"/>
      <c r="AS42" s="1026"/>
      <c r="AT42" s="1026"/>
      <c r="AU42" s="1026"/>
      <c r="AV42" s="1026"/>
      <c r="AW42" s="1026"/>
      <c r="AX42" s="1026"/>
      <c r="AY42" s="1026"/>
      <c r="AZ42" s="1097"/>
      <c r="BA42" s="1097"/>
      <c r="BB42" s="1097"/>
      <c r="BC42" s="1097"/>
      <c r="BD42" s="1097"/>
      <c r="BE42" s="1081"/>
      <c r="BF42" s="1081"/>
      <c r="BG42" s="1081"/>
      <c r="BH42" s="1081"/>
      <c r="BI42" s="1082"/>
      <c r="BJ42" s="253"/>
      <c r="BK42" s="253"/>
      <c r="BL42" s="253"/>
      <c r="BM42" s="253"/>
      <c r="BN42" s="253"/>
      <c r="BO42" s="266"/>
      <c r="BP42" s="266"/>
      <c r="BQ42" s="263">
        <v>36</v>
      </c>
      <c r="BR42" s="264"/>
      <c r="BS42" s="1069"/>
      <c r="BT42" s="1070"/>
      <c r="BU42" s="1070"/>
      <c r="BV42" s="1070"/>
      <c r="BW42" s="1070"/>
      <c r="BX42" s="1070"/>
      <c r="BY42" s="1070"/>
      <c r="BZ42" s="1070"/>
      <c r="CA42" s="1070"/>
      <c r="CB42" s="1070"/>
      <c r="CC42" s="1070"/>
      <c r="CD42" s="1070"/>
      <c r="CE42" s="1070"/>
      <c r="CF42" s="1070"/>
      <c r="CG42" s="1071"/>
      <c r="CH42" s="1044"/>
      <c r="CI42" s="1045"/>
      <c r="CJ42" s="1045"/>
      <c r="CK42" s="1045"/>
      <c r="CL42" s="1046"/>
      <c r="CM42" s="1044"/>
      <c r="CN42" s="1045"/>
      <c r="CO42" s="1045"/>
      <c r="CP42" s="1045"/>
      <c r="CQ42" s="1046"/>
      <c r="CR42" s="1044"/>
      <c r="CS42" s="1045"/>
      <c r="CT42" s="1045"/>
      <c r="CU42" s="1045"/>
      <c r="CV42" s="1046"/>
      <c r="CW42" s="1044"/>
      <c r="CX42" s="1045"/>
      <c r="CY42" s="1045"/>
      <c r="CZ42" s="1045"/>
      <c r="DA42" s="1046"/>
      <c r="DB42" s="1044"/>
      <c r="DC42" s="1045"/>
      <c r="DD42" s="1045"/>
      <c r="DE42" s="1045"/>
      <c r="DF42" s="1046"/>
      <c r="DG42" s="1044"/>
      <c r="DH42" s="1045"/>
      <c r="DI42" s="1045"/>
      <c r="DJ42" s="1045"/>
      <c r="DK42" s="1046"/>
      <c r="DL42" s="1044"/>
      <c r="DM42" s="1045"/>
      <c r="DN42" s="1045"/>
      <c r="DO42" s="1045"/>
      <c r="DP42" s="1046"/>
      <c r="DQ42" s="1044"/>
      <c r="DR42" s="1045"/>
      <c r="DS42" s="1045"/>
      <c r="DT42" s="1045"/>
      <c r="DU42" s="1046"/>
      <c r="DV42" s="1047"/>
      <c r="DW42" s="1048"/>
      <c r="DX42" s="1048"/>
      <c r="DY42" s="1048"/>
      <c r="DZ42" s="1049"/>
      <c r="EA42" s="247"/>
    </row>
    <row r="43" spans="1:131" s="248" customFormat="1" ht="26.25" customHeight="1" x14ac:dyDescent="0.15">
      <c r="A43" s="262">
        <v>16</v>
      </c>
      <c r="B43" s="1086"/>
      <c r="C43" s="1087"/>
      <c r="D43" s="1087"/>
      <c r="E43" s="1087"/>
      <c r="F43" s="1087"/>
      <c r="G43" s="1087"/>
      <c r="H43" s="1087"/>
      <c r="I43" s="1087"/>
      <c r="J43" s="1087"/>
      <c r="K43" s="1087"/>
      <c r="L43" s="1087"/>
      <c r="M43" s="1087"/>
      <c r="N43" s="1087"/>
      <c r="O43" s="1087"/>
      <c r="P43" s="1088"/>
      <c r="Q43" s="1098"/>
      <c r="R43" s="1099"/>
      <c r="S43" s="1099"/>
      <c r="T43" s="1099"/>
      <c r="U43" s="1099"/>
      <c r="V43" s="1099"/>
      <c r="W43" s="1099"/>
      <c r="X43" s="1099"/>
      <c r="Y43" s="1099"/>
      <c r="Z43" s="1099"/>
      <c r="AA43" s="1099"/>
      <c r="AB43" s="1099"/>
      <c r="AC43" s="1099"/>
      <c r="AD43" s="1099"/>
      <c r="AE43" s="1100"/>
      <c r="AF43" s="1092"/>
      <c r="AG43" s="1093"/>
      <c r="AH43" s="1093"/>
      <c r="AI43" s="1093"/>
      <c r="AJ43" s="1094"/>
      <c r="AK43" s="1035"/>
      <c r="AL43" s="1026"/>
      <c r="AM43" s="1026"/>
      <c r="AN43" s="1026"/>
      <c r="AO43" s="1026"/>
      <c r="AP43" s="1026"/>
      <c r="AQ43" s="1026"/>
      <c r="AR43" s="1026"/>
      <c r="AS43" s="1026"/>
      <c r="AT43" s="1026"/>
      <c r="AU43" s="1026"/>
      <c r="AV43" s="1026"/>
      <c r="AW43" s="1026"/>
      <c r="AX43" s="1026"/>
      <c r="AY43" s="1026"/>
      <c r="AZ43" s="1097"/>
      <c r="BA43" s="1097"/>
      <c r="BB43" s="1097"/>
      <c r="BC43" s="1097"/>
      <c r="BD43" s="1097"/>
      <c r="BE43" s="1081"/>
      <c r="BF43" s="1081"/>
      <c r="BG43" s="1081"/>
      <c r="BH43" s="1081"/>
      <c r="BI43" s="1082"/>
      <c r="BJ43" s="253"/>
      <c r="BK43" s="253"/>
      <c r="BL43" s="253"/>
      <c r="BM43" s="253"/>
      <c r="BN43" s="253"/>
      <c r="BO43" s="266"/>
      <c r="BP43" s="266"/>
      <c r="BQ43" s="263">
        <v>37</v>
      </c>
      <c r="BR43" s="264"/>
      <c r="BS43" s="1069"/>
      <c r="BT43" s="1070"/>
      <c r="BU43" s="1070"/>
      <c r="BV43" s="1070"/>
      <c r="BW43" s="1070"/>
      <c r="BX43" s="1070"/>
      <c r="BY43" s="1070"/>
      <c r="BZ43" s="1070"/>
      <c r="CA43" s="1070"/>
      <c r="CB43" s="1070"/>
      <c r="CC43" s="1070"/>
      <c r="CD43" s="1070"/>
      <c r="CE43" s="1070"/>
      <c r="CF43" s="1070"/>
      <c r="CG43" s="1071"/>
      <c r="CH43" s="1044"/>
      <c r="CI43" s="1045"/>
      <c r="CJ43" s="1045"/>
      <c r="CK43" s="1045"/>
      <c r="CL43" s="1046"/>
      <c r="CM43" s="1044"/>
      <c r="CN43" s="1045"/>
      <c r="CO43" s="1045"/>
      <c r="CP43" s="1045"/>
      <c r="CQ43" s="1046"/>
      <c r="CR43" s="1044"/>
      <c r="CS43" s="1045"/>
      <c r="CT43" s="1045"/>
      <c r="CU43" s="1045"/>
      <c r="CV43" s="1046"/>
      <c r="CW43" s="1044"/>
      <c r="CX43" s="1045"/>
      <c r="CY43" s="1045"/>
      <c r="CZ43" s="1045"/>
      <c r="DA43" s="1046"/>
      <c r="DB43" s="1044"/>
      <c r="DC43" s="1045"/>
      <c r="DD43" s="1045"/>
      <c r="DE43" s="1045"/>
      <c r="DF43" s="1046"/>
      <c r="DG43" s="1044"/>
      <c r="DH43" s="1045"/>
      <c r="DI43" s="1045"/>
      <c r="DJ43" s="1045"/>
      <c r="DK43" s="1046"/>
      <c r="DL43" s="1044"/>
      <c r="DM43" s="1045"/>
      <c r="DN43" s="1045"/>
      <c r="DO43" s="1045"/>
      <c r="DP43" s="1046"/>
      <c r="DQ43" s="1044"/>
      <c r="DR43" s="1045"/>
      <c r="DS43" s="1045"/>
      <c r="DT43" s="1045"/>
      <c r="DU43" s="1046"/>
      <c r="DV43" s="1047"/>
      <c r="DW43" s="1048"/>
      <c r="DX43" s="1048"/>
      <c r="DY43" s="1048"/>
      <c r="DZ43" s="1049"/>
      <c r="EA43" s="247"/>
    </row>
    <row r="44" spans="1:131" s="248" customFormat="1" ht="26.25" customHeight="1" x14ac:dyDescent="0.15">
      <c r="A44" s="262">
        <v>17</v>
      </c>
      <c r="B44" s="1086"/>
      <c r="C44" s="1087"/>
      <c r="D44" s="1087"/>
      <c r="E44" s="1087"/>
      <c r="F44" s="1087"/>
      <c r="G44" s="1087"/>
      <c r="H44" s="1087"/>
      <c r="I44" s="1087"/>
      <c r="J44" s="1087"/>
      <c r="K44" s="1087"/>
      <c r="L44" s="1087"/>
      <c r="M44" s="1087"/>
      <c r="N44" s="1087"/>
      <c r="O44" s="1087"/>
      <c r="P44" s="1088"/>
      <c r="Q44" s="1098"/>
      <c r="R44" s="1099"/>
      <c r="S44" s="1099"/>
      <c r="T44" s="1099"/>
      <c r="U44" s="1099"/>
      <c r="V44" s="1099"/>
      <c r="W44" s="1099"/>
      <c r="X44" s="1099"/>
      <c r="Y44" s="1099"/>
      <c r="Z44" s="1099"/>
      <c r="AA44" s="1099"/>
      <c r="AB44" s="1099"/>
      <c r="AC44" s="1099"/>
      <c r="AD44" s="1099"/>
      <c r="AE44" s="1100"/>
      <c r="AF44" s="1092"/>
      <c r="AG44" s="1093"/>
      <c r="AH44" s="1093"/>
      <c r="AI44" s="1093"/>
      <c r="AJ44" s="1094"/>
      <c r="AK44" s="1035"/>
      <c r="AL44" s="1026"/>
      <c r="AM44" s="1026"/>
      <c r="AN44" s="1026"/>
      <c r="AO44" s="1026"/>
      <c r="AP44" s="1026"/>
      <c r="AQ44" s="1026"/>
      <c r="AR44" s="1026"/>
      <c r="AS44" s="1026"/>
      <c r="AT44" s="1026"/>
      <c r="AU44" s="1026"/>
      <c r="AV44" s="1026"/>
      <c r="AW44" s="1026"/>
      <c r="AX44" s="1026"/>
      <c r="AY44" s="1026"/>
      <c r="AZ44" s="1097"/>
      <c r="BA44" s="1097"/>
      <c r="BB44" s="1097"/>
      <c r="BC44" s="1097"/>
      <c r="BD44" s="1097"/>
      <c r="BE44" s="1081"/>
      <c r="BF44" s="1081"/>
      <c r="BG44" s="1081"/>
      <c r="BH44" s="1081"/>
      <c r="BI44" s="1082"/>
      <c r="BJ44" s="253"/>
      <c r="BK44" s="253"/>
      <c r="BL44" s="253"/>
      <c r="BM44" s="253"/>
      <c r="BN44" s="253"/>
      <c r="BO44" s="266"/>
      <c r="BP44" s="266"/>
      <c r="BQ44" s="263">
        <v>38</v>
      </c>
      <c r="BR44" s="264"/>
      <c r="BS44" s="1069"/>
      <c r="BT44" s="1070"/>
      <c r="BU44" s="1070"/>
      <c r="BV44" s="1070"/>
      <c r="BW44" s="1070"/>
      <c r="BX44" s="1070"/>
      <c r="BY44" s="1070"/>
      <c r="BZ44" s="1070"/>
      <c r="CA44" s="1070"/>
      <c r="CB44" s="1070"/>
      <c r="CC44" s="1070"/>
      <c r="CD44" s="1070"/>
      <c r="CE44" s="1070"/>
      <c r="CF44" s="1070"/>
      <c r="CG44" s="1071"/>
      <c r="CH44" s="1044"/>
      <c r="CI44" s="1045"/>
      <c r="CJ44" s="1045"/>
      <c r="CK44" s="1045"/>
      <c r="CL44" s="1046"/>
      <c r="CM44" s="1044"/>
      <c r="CN44" s="1045"/>
      <c r="CO44" s="1045"/>
      <c r="CP44" s="1045"/>
      <c r="CQ44" s="1046"/>
      <c r="CR44" s="1044"/>
      <c r="CS44" s="1045"/>
      <c r="CT44" s="1045"/>
      <c r="CU44" s="1045"/>
      <c r="CV44" s="1046"/>
      <c r="CW44" s="1044"/>
      <c r="CX44" s="1045"/>
      <c r="CY44" s="1045"/>
      <c r="CZ44" s="1045"/>
      <c r="DA44" s="1046"/>
      <c r="DB44" s="1044"/>
      <c r="DC44" s="1045"/>
      <c r="DD44" s="1045"/>
      <c r="DE44" s="1045"/>
      <c r="DF44" s="1046"/>
      <c r="DG44" s="1044"/>
      <c r="DH44" s="1045"/>
      <c r="DI44" s="1045"/>
      <c r="DJ44" s="1045"/>
      <c r="DK44" s="1046"/>
      <c r="DL44" s="1044"/>
      <c r="DM44" s="1045"/>
      <c r="DN44" s="1045"/>
      <c r="DO44" s="1045"/>
      <c r="DP44" s="1046"/>
      <c r="DQ44" s="1044"/>
      <c r="DR44" s="1045"/>
      <c r="DS44" s="1045"/>
      <c r="DT44" s="1045"/>
      <c r="DU44" s="1046"/>
      <c r="DV44" s="1047"/>
      <c r="DW44" s="1048"/>
      <c r="DX44" s="1048"/>
      <c r="DY44" s="1048"/>
      <c r="DZ44" s="1049"/>
      <c r="EA44" s="247"/>
    </row>
    <row r="45" spans="1:131" s="248" customFormat="1" ht="26.25" customHeight="1" x14ac:dyDescent="0.15">
      <c r="A45" s="262">
        <v>18</v>
      </c>
      <c r="B45" s="1086"/>
      <c r="C45" s="1087"/>
      <c r="D45" s="1087"/>
      <c r="E45" s="1087"/>
      <c r="F45" s="1087"/>
      <c r="G45" s="1087"/>
      <c r="H45" s="1087"/>
      <c r="I45" s="1087"/>
      <c r="J45" s="1087"/>
      <c r="K45" s="1087"/>
      <c r="L45" s="1087"/>
      <c r="M45" s="1087"/>
      <c r="N45" s="1087"/>
      <c r="O45" s="1087"/>
      <c r="P45" s="1088"/>
      <c r="Q45" s="1098"/>
      <c r="R45" s="1099"/>
      <c r="S45" s="1099"/>
      <c r="T45" s="1099"/>
      <c r="U45" s="1099"/>
      <c r="V45" s="1099"/>
      <c r="W45" s="1099"/>
      <c r="X45" s="1099"/>
      <c r="Y45" s="1099"/>
      <c r="Z45" s="1099"/>
      <c r="AA45" s="1099"/>
      <c r="AB45" s="1099"/>
      <c r="AC45" s="1099"/>
      <c r="AD45" s="1099"/>
      <c r="AE45" s="1100"/>
      <c r="AF45" s="1092"/>
      <c r="AG45" s="1093"/>
      <c r="AH45" s="1093"/>
      <c r="AI45" s="1093"/>
      <c r="AJ45" s="1094"/>
      <c r="AK45" s="1035"/>
      <c r="AL45" s="1026"/>
      <c r="AM45" s="1026"/>
      <c r="AN45" s="1026"/>
      <c r="AO45" s="1026"/>
      <c r="AP45" s="1026"/>
      <c r="AQ45" s="1026"/>
      <c r="AR45" s="1026"/>
      <c r="AS45" s="1026"/>
      <c r="AT45" s="1026"/>
      <c r="AU45" s="1026"/>
      <c r="AV45" s="1026"/>
      <c r="AW45" s="1026"/>
      <c r="AX45" s="1026"/>
      <c r="AY45" s="1026"/>
      <c r="AZ45" s="1097"/>
      <c r="BA45" s="1097"/>
      <c r="BB45" s="1097"/>
      <c r="BC45" s="1097"/>
      <c r="BD45" s="1097"/>
      <c r="BE45" s="1081"/>
      <c r="BF45" s="1081"/>
      <c r="BG45" s="1081"/>
      <c r="BH45" s="1081"/>
      <c r="BI45" s="1082"/>
      <c r="BJ45" s="253"/>
      <c r="BK45" s="253"/>
      <c r="BL45" s="253"/>
      <c r="BM45" s="253"/>
      <c r="BN45" s="253"/>
      <c r="BO45" s="266"/>
      <c r="BP45" s="266"/>
      <c r="BQ45" s="263">
        <v>39</v>
      </c>
      <c r="BR45" s="264"/>
      <c r="BS45" s="1069"/>
      <c r="BT45" s="1070"/>
      <c r="BU45" s="1070"/>
      <c r="BV45" s="1070"/>
      <c r="BW45" s="1070"/>
      <c r="BX45" s="1070"/>
      <c r="BY45" s="1070"/>
      <c r="BZ45" s="1070"/>
      <c r="CA45" s="1070"/>
      <c r="CB45" s="1070"/>
      <c r="CC45" s="1070"/>
      <c r="CD45" s="1070"/>
      <c r="CE45" s="1070"/>
      <c r="CF45" s="1070"/>
      <c r="CG45" s="1071"/>
      <c r="CH45" s="1044"/>
      <c r="CI45" s="1045"/>
      <c r="CJ45" s="1045"/>
      <c r="CK45" s="1045"/>
      <c r="CL45" s="1046"/>
      <c r="CM45" s="1044"/>
      <c r="CN45" s="1045"/>
      <c r="CO45" s="1045"/>
      <c r="CP45" s="1045"/>
      <c r="CQ45" s="1046"/>
      <c r="CR45" s="1044"/>
      <c r="CS45" s="1045"/>
      <c r="CT45" s="1045"/>
      <c r="CU45" s="1045"/>
      <c r="CV45" s="1046"/>
      <c r="CW45" s="1044"/>
      <c r="CX45" s="1045"/>
      <c r="CY45" s="1045"/>
      <c r="CZ45" s="1045"/>
      <c r="DA45" s="1046"/>
      <c r="DB45" s="1044"/>
      <c r="DC45" s="1045"/>
      <c r="DD45" s="1045"/>
      <c r="DE45" s="1045"/>
      <c r="DF45" s="1046"/>
      <c r="DG45" s="1044"/>
      <c r="DH45" s="1045"/>
      <c r="DI45" s="1045"/>
      <c r="DJ45" s="1045"/>
      <c r="DK45" s="1046"/>
      <c r="DL45" s="1044"/>
      <c r="DM45" s="1045"/>
      <c r="DN45" s="1045"/>
      <c r="DO45" s="1045"/>
      <c r="DP45" s="1046"/>
      <c r="DQ45" s="1044"/>
      <c r="DR45" s="1045"/>
      <c r="DS45" s="1045"/>
      <c r="DT45" s="1045"/>
      <c r="DU45" s="1046"/>
      <c r="DV45" s="1047"/>
      <c r="DW45" s="1048"/>
      <c r="DX45" s="1048"/>
      <c r="DY45" s="1048"/>
      <c r="DZ45" s="1049"/>
      <c r="EA45" s="247"/>
    </row>
    <row r="46" spans="1:131" s="248" customFormat="1" ht="26.25" customHeight="1" x14ac:dyDescent="0.15">
      <c r="A46" s="262">
        <v>19</v>
      </c>
      <c r="B46" s="1086"/>
      <c r="C46" s="1087"/>
      <c r="D46" s="1087"/>
      <c r="E46" s="1087"/>
      <c r="F46" s="1087"/>
      <c r="G46" s="1087"/>
      <c r="H46" s="1087"/>
      <c r="I46" s="1087"/>
      <c r="J46" s="1087"/>
      <c r="K46" s="1087"/>
      <c r="L46" s="1087"/>
      <c r="M46" s="1087"/>
      <c r="N46" s="1087"/>
      <c r="O46" s="1087"/>
      <c r="P46" s="1088"/>
      <c r="Q46" s="1098"/>
      <c r="R46" s="1099"/>
      <c r="S46" s="1099"/>
      <c r="T46" s="1099"/>
      <c r="U46" s="1099"/>
      <c r="V46" s="1099"/>
      <c r="W46" s="1099"/>
      <c r="X46" s="1099"/>
      <c r="Y46" s="1099"/>
      <c r="Z46" s="1099"/>
      <c r="AA46" s="1099"/>
      <c r="AB46" s="1099"/>
      <c r="AC46" s="1099"/>
      <c r="AD46" s="1099"/>
      <c r="AE46" s="1100"/>
      <c r="AF46" s="1092"/>
      <c r="AG46" s="1093"/>
      <c r="AH46" s="1093"/>
      <c r="AI46" s="1093"/>
      <c r="AJ46" s="1094"/>
      <c r="AK46" s="1035"/>
      <c r="AL46" s="1026"/>
      <c r="AM46" s="1026"/>
      <c r="AN46" s="1026"/>
      <c r="AO46" s="1026"/>
      <c r="AP46" s="1026"/>
      <c r="AQ46" s="1026"/>
      <c r="AR46" s="1026"/>
      <c r="AS46" s="1026"/>
      <c r="AT46" s="1026"/>
      <c r="AU46" s="1026"/>
      <c r="AV46" s="1026"/>
      <c r="AW46" s="1026"/>
      <c r="AX46" s="1026"/>
      <c r="AY46" s="1026"/>
      <c r="AZ46" s="1097"/>
      <c r="BA46" s="1097"/>
      <c r="BB46" s="1097"/>
      <c r="BC46" s="1097"/>
      <c r="BD46" s="1097"/>
      <c r="BE46" s="1081"/>
      <c r="BF46" s="1081"/>
      <c r="BG46" s="1081"/>
      <c r="BH46" s="1081"/>
      <c r="BI46" s="1082"/>
      <c r="BJ46" s="253"/>
      <c r="BK46" s="253"/>
      <c r="BL46" s="253"/>
      <c r="BM46" s="253"/>
      <c r="BN46" s="253"/>
      <c r="BO46" s="266"/>
      <c r="BP46" s="266"/>
      <c r="BQ46" s="263">
        <v>40</v>
      </c>
      <c r="BR46" s="264"/>
      <c r="BS46" s="1069"/>
      <c r="BT46" s="1070"/>
      <c r="BU46" s="1070"/>
      <c r="BV46" s="1070"/>
      <c r="BW46" s="1070"/>
      <c r="BX46" s="1070"/>
      <c r="BY46" s="1070"/>
      <c r="BZ46" s="1070"/>
      <c r="CA46" s="1070"/>
      <c r="CB46" s="1070"/>
      <c r="CC46" s="1070"/>
      <c r="CD46" s="1070"/>
      <c r="CE46" s="1070"/>
      <c r="CF46" s="1070"/>
      <c r="CG46" s="1071"/>
      <c r="CH46" s="1044"/>
      <c r="CI46" s="1045"/>
      <c r="CJ46" s="1045"/>
      <c r="CK46" s="1045"/>
      <c r="CL46" s="1046"/>
      <c r="CM46" s="1044"/>
      <c r="CN46" s="1045"/>
      <c r="CO46" s="1045"/>
      <c r="CP46" s="1045"/>
      <c r="CQ46" s="1046"/>
      <c r="CR46" s="1044"/>
      <c r="CS46" s="1045"/>
      <c r="CT46" s="1045"/>
      <c r="CU46" s="1045"/>
      <c r="CV46" s="1046"/>
      <c r="CW46" s="1044"/>
      <c r="CX46" s="1045"/>
      <c r="CY46" s="1045"/>
      <c r="CZ46" s="1045"/>
      <c r="DA46" s="1046"/>
      <c r="DB46" s="1044"/>
      <c r="DC46" s="1045"/>
      <c r="DD46" s="1045"/>
      <c r="DE46" s="1045"/>
      <c r="DF46" s="1046"/>
      <c r="DG46" s="1044"/>
      <c r="DH46" s="1045"/>
      <c r="DI46" s="1045"/>
      <c r="DJ46" s="1045"/>
      <c r="DK46" s="1046"/>
      <c r="DL46" s="1044"/>
      <c r="DM46" s="1045"/>
      <c r="DN46" s="1045"/>
      <c r="DO46" s="1045"/>
      <c r="DP46" s="1046"/>
      <c r="DQ46" s="1044"/>
      <c r="DR46" s="1045"/>
      <c r="DS46" s="1045"/>
      <c r="DT46" s="1045"/>
      <c r="DU46" s="1046"/>
      <c r="DV46" s="1047"/>
      <c r="DW46" s="1048"/>
      <c r="DX46" s="1048"/>
      <c r="DY46" s="1048"/>
      <c r="DZ46" s="1049"/>
      <c r="EA46" s="247"/>
    </row>
    <row r="47" spans="1:131" s="248" customFormat="1" ht="26.25" customHeight="1" x14ac:dyDescent="0.15">
      <c r="A47" s="262">
        <v>20</v>
      </c>
      <c r="B47" s="1086"/>
      <c r="C47" s="1087"/>
      <c r="D47" s="1087"/>
      <c r="E47" s="1087"/>
      <c r="F47" s="1087"/>
      <c r="G47" s="1087"/>
      <c r="H47" s="1087"/>
      <c r="I47" s="1087"/>
      <c r="J47" s="1087"/>
      <c r="K47" s="1087"/>
      <c r="L47" s="1087"/>
      <c r="M47" s="1087"/>
      <c r="N47" s="1087"/>
      <c r="O47" s="1087"/>
      <c r="P47" s="1088"/>
      <c r="Q47" s="1098"/>
      <c r="R47" s="1099"/>
      <c r="S47" s="1099"/>
      <c r="T47" s="1099"/>
      <c r="U47" s="1099"/>
      <c r="V47" s="1099"/>
      <c r="W47" s="1099"/>
      <c r="X47" s="1099"/>
      <c r="Y47" s="1099"/>
      <c r="Z47" s="1099"/>
      <c r="AA47" s="1099"/>
      <c r="AB47" s="1099"/>
      <c r="AC47" s="1099"/>
      <c r="AD47" s="1099"/>
      <c r="AE47" s="1100"/>
      <c r="AF47" s="1092"/>
      <c r="AG47" s="1093"/>
      <c r="AH47" s="1093"/>
      <c r="AI47" s="1093"/>
      <c r="AJ47" s="1094"/>
      <c r="AK47" s="1035"/>
      <c r="AL47" s="1026"/>
      <c r="AM47" s="1026"/>
      <c r="AN47" s="1026"/>
      <c r="AO47" s="1026"/>
      <c r="AP47" s="1026"/>
      <c r="AQ47" s="1026"/>
      <c r="AR47" s="1026"/>
      <c r="AS47" s="1026"/>
      <c r="AT47" s="1026"/>
      <c r="AU47" s="1026"/>
      <c r="AV47" s="1026"/>
      <c r="AW47" s="1026"/>
      <c r="AX47" s="1026"/>
      <c r="AY47" s="1026"/>
      <c r="AZ47" s="1097"/>
      <c r="BA47" s="1097"/>
      <c r="BB47" s="1097"/>
      <c r="BC47" s="1097"/>
      <c r="BD47" s="1097"/>
      <c r="BE47" s="1081"/>
      <c r="BF47" s="1081"/>
      <c r="BG47" s="1081"/>
      <c r="BH47" s="1081"/>
      <c r="BI47" s="1082"/>
      <c r="BJ47" s="253"/>
      <c r="BK47" s="253"/>
      <c r="BL47" s="253"/>
      <c r="BM47" s="253"/>
      <c r="BN47" s="253"/>
      <c r="BO47" s="266"/>
      <c r="BP47" s="266"/>
      <c r="BQ47" s="263">
        <v>41</v>
      </c>
      <c r="BR47" s="264"/>
      <c r="BS47" s="1069"/>
      <c r="BT47" s="1070"/>
      <c r="BU47" s="1070"/>
      <c r="BV47" s="1070"/>
      <c r="BW47" s="1070"/>
      <c r="BX47" s="1070"/>
      <c r="BY47" s="1070"/>
      <c r="BZ47" s="1070"/>
      <c r="CA47" s="1070"/>
      <c r="CB47" s="1070"/>
      <c r="CC47" s="1070"/>
      <c r="CD47" s="1070"/>
      <c r="CE47" s="1070"/>
      <c r="CF47" s="1070"/>
      <c r="CG47" s="1071"/>
      <c r="CH47" s="1044"/>
      <c r="CI47" s="1045"/>
      <c r="CJ47" s="1045"/>
      <c r="CK47" s="1045"/>
      <c r="CL47" s="1046"/>
      <c r="CM47" s="1044"/>
      <c r="CN47" s="1045"/>
      <c r="CO47" s="1045"/>
      <c r="CP47" s="1045"/>
      <c r="CQ47" s="1046"/>
      <c r="CR47" s="1044"/>
      <c r="CS47" s="1045"/>
      <c r="CT47" s="1045"/>
      <c r="CU47" s="1045"/>
      <c r="CV47" s="1046"/>
      <c r="CW47" s="1044"/>
      <c r="CX47" s="1045"/>
      <c r="CY47" s="1045"/>
      <c r="CZ47" s="1045"/>
      <c r="DA47" s="1046"/>
      <c r="DB47" s="1044"/>
      <c r="DC47" s="1045"/>
      <c r="DD47" s="1045"/>
      <c r="DE47" s="1045"/>
      <c r="DF47" s="1046"/>
      <c r="DG47" s="1044"/>
      <c r="DH47" s="1045"/>
      <c r="DI47" s="1045"/>
      <c r="DJ47" s="1045"/>
      <c r="DK47" s="1046"/>
      <c r="DL47" s="1044"/>
      <c r="DM47" s="1045"/>
      <c r="DN47" s="1045"/>
      <c r="DO47" s="1045"/>
      <c r="DP47" s="1046"/>
      <c r="DQ47" s="1044"/>
      <c r="DR47" s="1045"/>
      <c r="DS47" s="1045"/>
      <c r="DT47" s="1045"/>
      <c r="DU47" s="1046"/>
      <c r="DV47" s="1047"/>
      <c r="DW47" s="1048"/>
      <c r="DX47" s="1048"/>
      <c r="DY47" s="1048"/>
      <c r="DZ47" s="1049"/>
      <c r="EA47" s="247"/>
    </row>
    <row r="48" spans="1:131" s="248" customFormat="1" ht="26.25" customHeight="1" x14ac:dyDescent="0.15">
      <c r="A48" s="262">
        <v>21</v>
      </c>
      <c r="B48" s="1086"/>
      <c r="C48" s="1087"/>
      <c r="D48" s="1087"/>
      <c r="E48" s="1087"/>
      <c r="F48" s="1087"/>
      <c r="G48" s="1087"/>
      <c r="H48" s="1087"/>
      <c r="I48" s="1087"/>
      <c r="J48" s="1087"/>
      <c r="K48" s="1087"/>
      <c r="L48" s="1087"/>
      <c r="M48" s="1087"/>
      <c r="N48" s="1087"/>
      <c r="O48" s="1087"/>
      <c r="P48" s="1088"/>
      <c r="Q48" s="1098"/>
      <c r="R48" s="1099"/>
      <c r="S48" s="1099"/>
      <c r="T48" s="1099"/>
      <c r="U48" s="1099"/>
      <c r="V48" s="1099"/>
      <c r="W48" s="1099"/>
      <c r="X48" s="1099"/>
      <c r="Y48" s="1099"/>
      <c r="Z48" s="1099"/>
      <c r="AA48" s="1099"/>
      <c r="AB48" s="1099"/>
      <c r="AC48" s="1099"/>
      <c r="AD48" s="1099"/>
      <c r="AE48" s="1100"/>
      <c r="AF48" s="1092"/>
      <c r="AG48" s="1093"/>
      <c r="AH48" s="1093"/>
      <c r="AI48" s="1093"/>
      <c r="AJ48" s="1094"/>
      <c r="AK48" s="1035"/>
      <c r="AL48" s="1026"/>
      <c r="AM48" s="1026"/>
      <c r="AN48" s="1026"/>
      <c r="AO48" s="1026"/>
      <c r="AP48" s="1026"/>
      <c r="AQ48" s="1026"/>
      <c r="AR48" s="1026"/>
      <c r="AS48" s="1026"/>
      <c r="AT48" s="1026"/>
      <c r="AU48" s="1026"/>
      <c r="AV48" s="1026"/>
      <c r="AW48" s="1026"/>
      <c r="AX48" s="1026"/>
      <c r="AY48" s="1026"/>
      <c r="AZ48" s="1097"/>
      <c r="BA48" s="1097"/>
      <c r="BB48" s="1097"/>
      <c r="BC48" s="1097"/>
      <c r="BD48" s="1097"/>
      <c r="BE48" s="1081"/>
      <c r="BF48" s="1081"/>
      <c r="BG48" s="1081"/>
      <c r="BH48" s="1081"/>
      <c r="BI48" s="1082"/>
      <c r="BJ48" s="253"/>
      <c r="BK48" s="253"/>
      <c r="BL48" s="253"/>
      <c r="BM48" s="253"/>
      <c r="BN48" s="253"/>
      <c r="BO48" s="266"/>
      <c r="BP48" s="266"/>
      <c r="BQ48" s="263">
        <v>42</v>
      </c>
      <c r="BR48" s="264"/>
      <c r="BS48" s="1069"/>
      <c r="BT48" s="1070"/>
      <c r="BU48" s="1070"/>
      <c r="BV48" s="1070"/>
      <c r="BW48" s="1070"/>
      <c r="BX48" s="1070"/>
      <c r="BY48" s="1070"/>
      <c r="BZ48" s="1070"/>
      <c r="CA48" s="1070"/>
      <c r="CB48" s="1070"/>
      <c r="CC48" s="1070"/>
      <c r="CD48" s="1070"/>
      <c r="CE48" s="1070"/>
      <c r="CF48" s="1070"/>
      <c r="CG48" s="1071"/>
      <c r="CH48" s="1044"/>
      <c r="CI48" s="1045"/>
      <c r="CJ48" s="1045"/>
      <c r="CK48" s="1045"/>
      <c r="CL48" s="1046"/>
      <c r="CM48" s="1044"/>
      <c r="CN48" s="1045"/>
      <c r="CO48" s="1045"/>
      <c r="CP48" s="1045"/>
      <c r="CQ48" s="1046"/>
      <c r="CR48" s="1044"/>
      <c r="CS48" s="1045"/>
      <c r="CT48" s="1045"/>
      <c r="CU48" s="1045"/>
      <c r="CV48" s="1046"/>
      <c r="CW48" s="1044"/>
      <c r="CX48" s="1045"/>
      <c r="CY48" s="1045"/>
      <c r="CZ48" s="1045"/>
      <c r="DA48" s="1046"/>
      <c r="DB48" s="1044"/>
      <c r="DC48" s="1045"/>
      <c r="DD48" s="1045"/>
      <c r="DE48" s="1045"/>
      <c r="DF48" s="1046"/>
      <c r="DG48" s="1044"/>
      <c r="DH48" s="1045"/>
      <c r="DI48" s="1045"/>
      <c r="DJ48" s="1045"/>
      <c r="DK48" s="1046"/>
      <c r="DL48" s="1044"/>
      <c r="DM48" s="1045"/>
      <c r="DN48" s="1045"/>
      <c r="DO48" s="1045"/>
      <c r="DP48" s="1046"/>
      <c r="DQ48" s="1044"/>
      <c r="DR48" s="1045"/>
      <c r="DS48" s="1045"/>
      <c r="DT48" s="1045"/>
      <c r="DU48" s="1046"/>
      <c r="DV48" s="1047"/>
      <c r="DW48" s="1048"/>
      <c r="DX48" s="1048"/>
      <c r="DY48" s="1048"/>
      <c r="DZ48" s="1049"/>
      <c r="EA48" s="247"/>
    </row>
    <row r="49" spans="1:131" s="248" customFormat="1" ht="26.25" customHeight="1" x14ac:dyDescent="0.15">
      <c r="A49" s="262">
        <v>22</v>
      </c>
      <c r="B49" s="1086"/>
      <c r="C49" s="1087"/>
      <c r="D49" s="1087"/>
      <c r="E49" s="1087"/>
      <c r="F49" s="1087"/>
      <c r="G49" s="1087"/>
      <c r="H49" s="1087"/>
      <c r="I49" s="1087"/>
      <c r="J49" s="1087"/>
      <c r="K49" s="1087"/>
      <c r="L49" s="1087"/>
      <c r="M49" s="1087"/>
      <c r="N49" s="1087"/>
      <c r="O49" s="1087"/>
      <c r="P49" s="1088"/>
      <c r="Q49" s="1098"/>
      <c r="R49" s="1099"/>
      <c r="S49" s="1099"/>
      <c r="T49" s="1099"/>
      <c r="U49" s="1099"/>
      <c r="V49" s="1099"/>
      <c r="W49" s="1099"/>
      <c r="X49" s="1099"/>
      <c r="Y49" s="1099"/>
      <c r="Z49" s="1099"/>
      <c r="AA49" s="1099"/>
      <c r="AB49" s="1099"/>
      <c r="AC49" s="1099"/>
      <c r="AD49" s="1099"/>
      <c r="AE49" s="1100"/>
      <c r="AF49" s="1092"/>
      <c r="AG49" s="1093"/>
      <c r="AH49" s="1093"/>
      <c r="AI49" s="1093"/>
      <c r="AJ49" s="1094"/>
      <c r="AK49" s="1035"/>
      <c r="AL49" s="1026"/>
      <c r="AM49" s="1026"/>
      <c r="AN49" s="1026"/>
      <c r="AO49" s="1026"/>
      <c r="AP49" s="1026"/>
      <c r="AQ49" s="1026"/>
      <c r="AR49" s="1026"/>
      <c r="AS49" s="1026"/>
      <c r="AT49" s="1026"/>
      <c r="AU49" s="1026"/>
      <c r="AV49" s="1026"/>
      <c r="AW49" s="1026"/>
      <c r="AX49" s="1026"/>
      <c r="AY49" s="1026"/>
      <c r="AZ49" s="1097"/>
      <c r="BA49" s="1097"/>
      <c r="BB49" s="1097"/>
      <c r="BC49" s="1097"/>
      <c r="BD49" s="1097"/>
      <c r="BE49" s="1081"/>
      <c r="BF49" s="1081"/>
      <c r="BG49" s="1081"/>
      <c r="BH49" s="1081"/>
      <c r="BI49" s="1082"/>
      <c r="BJ49" s="253"/>
      <c r="BK49" s="253"/>
      <c r="BL49" s="253"/>
      <c r="BM49" s="253"/>
      <c r="BN49" s="253"/>
      <c r="BO49" s="266"/>
      <c r="BP49" s="266"/>
      <c r="BQ49" s="263">
        <v>43</v>
      </c>
      <c r="BR49" s="264"/>
      <c r="BS49" s="1069"/>
      <c r="BT49" s="1070"/>
      <c r="BU49" s="1070"/>
      <c r="BV49" s="1070"/>
      <c r="BW49" s="1070"/>
      <c r="BX49" s="1070"/>
      <c r="BY49" s="1070"/>
      <c r="BZ49" s="1070"/>
      <c r="CA49" s="1070"/>
      <c r="CB49" s="1070"/>
      <c r="CC49" s="1070"/>
      <c r="CD49" s="1070"/>
      <c r="CE49" s="1070"/>
      <c r="CF49" s="1070"/>
      <c r="CG49" s="1071"/>
      <c r="CH49" s="1044"/>
      <c r="CI49" s="1045"/>
      <c r="CJ49" s="1045"/>
      <c r="CK49" s="1045"/>
      <c r="CL49" s="1046"/>
      <c r="CM49" s="1044"/>
      <c r="CN49" s="1045"/>
      <c r="CO49" s="1045"/>
      <c r="CP49" s="1045"/>
      <c r="CQ49" s="1046"/>
      <c r="CR49" s="1044"/>
      <c r="CS49" s="1045"/>
      <c r="CT49" s="1045"/>
      <c r="CU49" s="1045"/>
      <c r="CV49" s="1046"/>
      <c r="CW49" s="1044"/>
      <c r="CX49" s="1045"/>
      <c r="CY49" s="1045"/>
      <c r="CZ49" s="1045"/>
      <c r="DA49" s="1046"/>
      <c r="DB49" s="1044"/>
      <c r="DC49" s="1045"/>
      <c r="DD49" s="1045"/>
      <c r="DE49" s="1045"/>
      <c r="DF49" s="1046"/>
      <c r="DG49" s="1044"/>
      <c r="DH49" s="1045"/>
      <c r="DI49" s="1045"/>
      <c r="DJ49" s="1045"/>
      <c r="DK49" s="1046"/>
      <c r="DL49" s="1044"/>
      <c r="DM49" s="1045"/>
      <c r="DN49" s="1045"/>
      <c r="DO49" s="1045"/>
      <c r="DP49" s="1046"/>
      <c r="DQ49" s="1044"/>
      <c r="DR49" s="1045"/>
      <c r="DS49" s="1045"/>
      <c r="DT49" s="1045"/>
      <c r="DU49" s="1046"/>
      <c r="DV49" s="1047"/>
      <c r="DW49" s="1048"/>
      <c r="DX49" s="1048"/>
      <c r="DY49" s="1048"/>
      <c r="DZ49" s="1049"/>
      <c r="EA49" s="247"/>
    </row>
    <row r="50" spans="1:131" s="248" customFormat="1" ht="26.25" customHeight="1" x14ac:dyDescent="0.15">
      <c r="A50" s="262">
        <v>23</v>
      </c>
      <c r="B50" s="1086"/>
      <c r="C50" s="1087"/>
      <c r="D50" s="1087"/>
      <c r="E50" s="1087"/>
      <c r="F50" s="1087"/>
      <c r="G50" s="1087"/>
      <c r="H50" s="1087"/>
      <c r="I50" s="1087"/>
      <c r="J50" s="1087"/>
      <c r="K50" s="1087"/>
      <c r="L50" s="1087"/>
      <c r="M50" s="1087"/>
      <c r="N50" s="1087"/>
      <c r="O50" s="1087"/>
      <c r="P50" s="1088"/>
      <c r="Q50" s="1089"/>
      <c r="R50" s="1090"/>
      <c r="S50" s="1090"/>
      <c r="T50" s="1090"/>
      <c r="U50" s="1090"/>
      <c r="V50" s="1090"/>
      <c r="W50" s="1090"/>
      <c r="X50" s="1090"/>
      <c r="Y50" s="1090"/>
      <c r="Z50" s="1090"/>
      <c r="AA50" s="1090"/>
      <c r="AB50" s="1090"/>
      <c r="AC50" s="1090"/>
      <c r="AD50" s="1090"/>
      <c r="AE50" s="1091"/>
      <c r="AF50" s="1092"/>
      <c r="AG50" s="1093"/>
      <c r="AH50" s="1093"/>
      <c r="AI50" s="1093"/>
      <c r="AJ50" s="1094"/>
      <c r="AK50" s="1095"/>
      <c r="AL50" s="1090"/>
      <c r="AM50" s="1090"/>
      <c r="AN50" s="1090"/>
      <c r="AO50" s="1090"/>
      <c r="AP50" s="1090"/>
      <c r="AQ50" s="1090"/>
      <c r="AR50" s="1090"/>
      <c r="AS50" s="1090"/>
      <c r="AT50" s="1090"/>
      <c r="AU50" s="1090"/>
      <c r="AV50" s="1090"/>
      <c r="AW50" s="1090"/>
      <c r="AX50" s="1090"/>
      <c r="AY50" s="1090"/>
      <c r="AZ50" s="1096"/>
      <c r="BA50" s="1096"/>
      <c r="BB50" s="1096"/>
      <c r="BC50" s="1096"/>
      <c r="BD50" s="1096"/>
      <c r="BE50" s="1081"/>
      <c r="BF50" s="1081"/>
      <c r="BG50" s="1081"/>
      <c r="BH50" s="1081"/>
      <c r="BI50" s="1082"/>
      <c r="BJ50" s="253"/>
      <c r="BK50" s="253"/>
      <c r="BL50" s="253"/>
      <c r="BM50" s="253"/>
      <c r="BN50" s="253"/>
      <c r="BO50" s="266"/>
      <c r="BP50" s="266"/>
      <c r="BQ50" s="263">
        <v>44</v>
      </c>
      <c r="BR50" s="264"/>
      <c r="BS50" s="1069"/>
      <c r="BT50" s="1070"/>
      <c r="BU50" s="1070"/>
      <c r="BV50" s="1070"/>
      <c r="BW50" s="1070"/>
      <c r="BX50" s="1070"/>
      <c r="BY50" s="1070"/>
      <c r="BZ50" s="1070"/>
      <c r="CA50" s="1070"/>
      <c r="CB50" s="1070"/>
      <c r="CC50" s="1070"/>
      <c r="CD50" s="1070"/>
      <c r="CE50" s="1070"/>
      <c r="CF50" s="1070"/>
      <c r="CG50" s="1071"/>
      <c r="CH50" s="1044"/>
      <c r="CI50" s="1045"/>
      <c r="CJ50" s="1045"/>
      <c r="CK50" s="1045"/>
      <c r="CL50" s="1046"/>
      <c r="CM50" s="1044"/>
      <c r="CN50" s="1045"/>
      <c r="CO50" s="1045"/>
      <c r="CP50" s="1045"/>
      <c r="CQ50" s="1046"/>
      <c r="CR50" s="1044"/>
      <c r="CS50" s="1045"/>
      <c r="CT50" s="1045"/>
      <c r="CU50" s="1045"/>
      <c r="CV50" s="1046"/>
      <c r="CW50" s="1044"/>
      <c r="CX50" s="1045"/>
      <c r="CY50" s="1045"/>
      <c r="CZ50" s="1045"/>
      <c r="DA50" s="1046"/>
      <c r="DB50" s="1044"/>
      <c r="DC50" s="1045"/>
      <c r="DD50" s="1045"/>
      <c r="DE50" s="1045"/>
      <c r="DF50" s="1046"/>
      <c r="DG50" s="1044"/>
      <c r="DH50" s="1045"/>
      <c r="DI50" s="1045"/>
      <c r="DJ50" s="1045"/>
      <c r="DK50" s="1046"/>
      <c r="DL50" s="1044"/>
      <c r="DM50" s="1045"/>
      <c r="DN50" s="1045"/>
      <c r="DO50" s="1045"/>
      <c r="DP50" s="1046"/>
      <c r="DQ50" s="1044"/>
      <c r="DR50" s="1045"/>
      <c r="DS50" s="1045"/>
      <c r="DT50" s="1045"/>
      <c r="DU50" s="1046"/>
      <c r="DV50" s="1047"/>
      <c r="DW50" s="1048"/>
      <c r="DX50" s="1048"/>
      <c r="DY50" s="1048"/>
      <c r="DZ50" s="1049"/>
      <c r="EA50" s="247"/>
    </row>
    <row r="51" spans="1:131" s="248" customFormat="1" ht="26.25" customHeight="1" x14ac:dyDescent="0.15">
      <c r="A51" s="262">
        <v>24</v>
      </c>
      <c r="B51" s="1086"/>
      <c r="C51" s="1087"/>
      <c r="D51" s="1087"/>
      <c r="E51" s="1087"/>
      <c r="F51" s="1087"/>
      <c r="G51" s="1087"/>
      <c r="H51" s="1087"/>
      <c r="I51" s="1087"/>
      <c r="J51" s="1087"/>
      <c r="K51" s="1087"/>
      <c r="L51" s="1087"/>
      <c r="M51" s="1087"/>
      <c r="N51" s="1087"/>
      <c r="O51" s="1087"/>
      <c r="P51" s="1088"/>
      <c r="Q51" s="1089"/>
      <c r="R51" s="1090"/>
      <c r="S51" s="1090"/>
      <c r="T51" s="1090"/>
      <c r="U51" s="1090"/>
      <c r="V51" s="1090"/>
      <c r="W51" s="1090"/>
      <c r="X51" s="1090"/>
      <c r="Y51" s="1090"/>
      <c r="Z51" s="1090"/>
      <c r="AA51" s="1090"/>
      <c r="AB51" s="1090"/>
      <c r="AC51" s="1090"/>
      <c r="AD51" s="1090"/>
      <c r="AE51" s="1091"/>
      <c r="AF51" s="1092"/>
      <c r="AG51" s="1093"/>
      <c r="AH51" s="1093"/>
      <c r="AI51" s="1093"/>
      <c r="AJ51" s="1094"/>
      <c r="AK51" s="1095"/>
      <c r="AL51" s="1090"/>
      <c r="AM51" s="1090"/>
      <c r="AN51" s="1090"/>
      <c r="AO51" s="1090"/>
      <c r="AP51" s="1090"/>
      <c r="AQ51" s="1090"/>
      <c r="AR51" s="1090"/>
      <c r="AS51" s="1090"/>
      <c r="AT51" s="1090"/>
      <c r="AU51" s="1090"/>
      <c r="AV51" s="1090"/>
      <c r="AW51" s="1090"/>
      <c r="AX51" s="1090"/>
      <c r="AY51" s="1090"/>
      <c r="AZ51" s="1096"/>
      <c r="BA51" s="1096"/>
      <c r="BB51" s="1096"/>
      <c r="BC51" s="1096"/>
      <c r="BD51" s="1096"/>
      <c r="BE51" s="1081"/>
      <c r="BF51" s="1081"/>
      <c r="BG51" s="1081"/>
      <c r="BH51" s="1081"/>
      <c r="BI51" s="1082"/>
      <c r="BJ51" s="253"/>
      <c r="BK51" s="253"/>
      <c r="BL51" s="253"/>
      <c r="BM51" s="253"/>
      <c r="BN51" s="253"/>
      <c r="BO51" s="266"/>
      <c r="BP51" s="266"/>
      <c r="BQ51" s="263">
        <v>45</v>
      </c>
      <c r="BR51" s="264"/>
      <c r="BS51" s="1069"/>
      <c r="BT51" s="1070"/>
      <c r="BU51" s="1070"/>
      <c r="BV51" s="1070"/>
      <c r="BW51" s="1070"/>
      <c r="BX51" s="1070"/>
      <c r="BY51" s="1070"/>
      <c r="BZ51" s="1070"/>
      <c r="CA51" s="1070"/>
      <c r="CB51" s="1070"/>
      <c r="CC51" s="1070"/>
      <c r="CD51" s="1070"/>
      <c r="CE51" s="1070"/>
      <c r="CF51" s="1070"/>
      <c r="CG51" s="1071"/>
      <c r="CH51" s="1044"/>
      <c r="CI51" s="1045"/>
      <c r="CJ51" s="1045"/>
      <c r="CK51" s="1045"/>
      <c r="CL51" s="1046"/>
      <c r="CM51" s="1044"/>
      <c r="CN51" s="1045"/>
      <c r="CO51" s="1045"/>
      <c r="CP51" s="1045"/>
      <c r="CQ51" s="1046"/>
      <c r="CR51" s="1044"/>
      <c r="CS51" s="1045"/>
      <c r="CT51" s="1045"/>
      <c r="CU51" s="1045"/>
      <c r="CV51" s="1046"/>
      <c r="CW51" s="1044"/>
      <c r="CX51" s="1045"/>
      <c r="CY51" s="1045"/>
      <c r="CZ51" s="1045"/>
      <c r="DA51" s="1046"/>
      <c r="DB51" s="1044"/>
      <c r="DC51" s="1045"/>
      <c r="DD51" s="1045"/>
      <c r="DE51" s="1045"/>
      <c r="DF51" s="1046"/>
      <c r="DG51" s="1044"/>
      <c r="DH51" s="1045"/>
      <c r="DI51" s="1045"/>
      <c r="DJ51" s="1045"/>
      <c r="DK51" s="1046"/>
      <c r="DL51" s="1044"/>
      <c r="DM51" s="1045"/>
      <c r="DN51" s="1045"/>
      <c r="DO51" s="1045"/>
      <c r="DP51" s="1046"/>
      <c r="DQ51" s="1044"/>
      <c r="DR51" s="1045"/>
      <c r="DS51" s="1045"/>
      <c r="DT51" s="1045"/>
      <c r="DU51" s="1046"/>
      <c r="DV51" s="1047"/>
      <c r="DW51" s="1048"/>
      <c r="DX51" s="1048"/>
      <c r="DY51" s="1048"/>
      <c r="DZ51" s="1049"/>
      <c r="EA51" s="247"/>
    </row>
    <row r="52" spans="1:131" s="248" customFormat="1" ht="26.25" customHeight="1" x14ac:dyDescent="0.15">
      <c r="A52" s="262">
        <v>25</v>
      </c>
      <c r="B52" s="1086"/>
      <c r="C52" s="1087"/>
      <c r="D52" s="1087"/>
      <c r="E52" s="1087"/>
      <c r="F52" s="1087"/>
      <c r="G52" s="1087"/>
      <c r="H52" s="1087"/>
      <c r="I52" s="1087"/>
      <c r="J52" s="1087"/>
      <c r="K52" s="1087"/>
      <c r="L52" s="1087"/>
      <c r="M52" s="1087"/>
      <c r="N52" s="1087"/>
      <c r="O52" s="1087"/>
      <c r="P52" s="1088"/>
      <c r="Q52" s="1089"/>
      <c r="R52" s="1090"/>
      <c r="S52" s="1090"/>
      <c r="T52" s="1090"/>
      <c r="U52" s="1090"/>
      <c r="V52" s="1090"/>
      <c r="W52" s="1090"/>
      <c r="X52" s="1090"/>
      <c r="Y52" s="1090"/>
      <c r="Z52" s="1090"/>
      <c r="AA52" s="1090"/>
      <c r="AB52" s="1090"/>
      <c r="AC52" s="1090"/>
      <c r="AD52" s="1090"/>
      <c r="AE52" s="1091"/>
      <c r="AF52" s="1092"/>
      <c r="AG52" s="1093"/>
      <c r="AH52" s="1093"/>
      <c r="AI52" s="1093"/>
      <c r="AJ52" s="1094"/>
      <c r="AK52" s="1095"/>
      <c r="AL52" s="1090"/>
      <c r="AM52" s="1090"/>
      <c r="AN52" s="1090"/>
      <c r="AO52" s="1090"/>
      <c r="AP52" s="1090"/>
      <c r="AQ52" s="1090"/>
      <c r="AR52" s="1090"/>
      <c r="AS52" s="1090"/>
      <c r="AT52" s="1090"/>
      <c r="AU52" s="1090"/>
      <c r="AV52" s="1090"/>
      <c r="AW52" s="1090"/>
      <c r="AX52" s="1090"/>
      <c r="AY52" s="1090"/>
      <c r="AZ52" s="1096"/>
      <c r="BA52" s="1096"/>
      <c r="BB52" s="1096"/>
      <c r="BC52" s="1096"/>
      <c r="BD52" s="1096"/>
      <c r="BE52" s="1081"/>
      <c r="BF52" s="1081"/>
      <c r="BG52" s="1081"/>
      <c r="BH52" s="1081"/>
      <c r="BI52" s="1082"/>
      <c r="BJ52" s="253"/>
      <c r="BK52" s="253"/>
      <c r="BL52" s="253"/>
      <c r="BM52" s="253"/>
      <c r="BN52" s="253"/>
      <c r="BO52" s="266"/>
      <c r="BP52" s="266"/>
      <c r="BQ52" s="263">
        <v>46</v>
      </c>
      <c r="BR52" s="264"/>
      <c r="BS52" s="1069"/>
      <c r="BT52" s="1070"/>
      <c r="BU52" s="1070"/>
      <c r="BV52" s="1070"/>
      <c r="BW52" s="1070"/>
      <c r="BX52" s="1070"/>
      <c r="BY52" s="1070"/>
      <c r="BZ52" s="1070"/>
      <c r="CA52" s="1070"/>
      <c r="CB52" s="1070"/>
      <c r="CC52" s="1070"/>
      <c r="CD52" s="1070"/>
      <c r="CE52" s="1070"/>
      <c r="CF52" s="1070"/>
      <c r="CG52" s="1071"/>
      <c r="CH52" s="1044"/>
      <c r="CI52" s="1045"/>
      <c r="CJ52" s="1045"/>
      <c r="CK52" s="1045"/>
      <c r="CL52" s="1046"/>
      <c r="CM52" s="1044"/>
      <c r="CN52" s="1045"/>
      <c r="CO52" s="1045"/>
      <c r="CP52" s="1045"/>
      <c r="CQ52" s="1046"/>
      <c r="CR52" s="1044"/>
      <c r="CS52" s="1045"/>
      <c r="CT52" s="1045"/>
      <c r="CU52" s="1045"/>
      <c r="CV52" s="1046"/>
      <c r="CW52" s="1044"/>
      <c r="CX52" s="1045"/>
      <c r="CY52" s="1045"/>
      <c r="CZ52" s="1045"/>
      <c r="DA52" s="1046"/>
      <c r="DB52" s="1044"/>
      <c r="DC52" s="1045"/>
      <c r="DD52" s="1045"/>
      <c r="DE52" s="1045"/>
      <c r="DF52" s="1046"/>
      <c r="DG52" s="1044"/>
      <c r="DH52" s="1045"/>
      <c r="DI52" s="1045"/>
      <c r="DJ52" s="1045"/>
      <c r="DK52" s="1046"/>
      <c r="DL52" s="1044"/>
      <c r="DM52" s="1045"/>
      <c r="DN52" s="1045"/>
      <c r="DO52" s="1045"/>
      <c r="DP52" s="1046"/>
      <c r="DQ52" s="1044"/>
      <c r="DR52" s="1045"/>
      <c r="DS52" s="1045"/>
      <c r="DT52" s="1045"/>
      <c r="DU52" s="1046"/>
      <c r="DV52" s="1047"/>
      <c r="DW52" s="1048"/>
      <c r="DX52" s="1048"/>
      <c r="DY52" s="1048"/>
      <c r="DZ52" s="1049"/>
      <c r="EA52" s="247"/>
    </row>
    <row r="53" spans="1:131" s="248" customFormat="1" ht="26.25" customHeight="1" x14ac:dyDescent="0.15">
      <c r="A53" s="262">
        <v>26</v>
      </c>
      <c r="B53" s="1086"/>
      <c r="C53" s="1087"/>
      <c r="D53" s="1087"/>
      <c r="E53" s="1087"/>
      <c r="F53" s="1087"/>
      <c r="G53" s="1087"/>
      <c r="H53" s="1087"/>
      <c r="I53" s="1087"/>
      <c r="J53" s="1087"/>
      <c r="K53" s="1087"/>
      <c r="L53" s="1087"/>
      <c r="M53" s="1087"/>
      <c r="N53" s="1087"/>
      <c r="O53" s="1087"/>
      <c r="P53" s="1088"/>
      <c r="Q53" s="1089"/>
      <c r="R53" s="1090"/>
      <c r="S53" s="1090"/>
      <c r="T53" s="1090"/>
      <c r="U53" s="1090"/>
      <c r="V53" s="1090"/>
      <c r="W53" s="1090"/>
      <c r="X53" s="1090"/>
      <c r="Y53" s="1090"/>
      <c r="Z53" s="1090"/>
      <c r="AA53" s="1090"/>
      <c r="AB53" s="1090"/>
      <c r="AC53" s="1090"/>
      <c r="AD53" s="1090"/>
      <c r="AE53" s="1091"/>
      <c r="AF53" s="1092"/>
      <c r="AG53" s="1093"/>
      <c r="AH53" s="1093"/>
      <c r="AI53" s="1093"/>
      <c r="AJ53" s="1094"/>
      <c r="AK53" s="1095"/>
      <c r="AL53" s="1090"/>
      <c r="AM53" s="1090"/>
      <c r="AN53" s="1090"/>
      <c r="AO53" s="1090"/>
      <c r="AP53" s="1090"/>
      <c r="AQ53" s="1090"/>
      <c r="AR53" s="1090"/>
      <c r="AS53" s="1090"/>
      <c r="AT53" s="1090"/>
      <c r="AU53" s="1090"/>
      <c r="AV53" s="1090"/>
      <c r="AW53" s="1090"/>
      <c r="AX53" s="1090"/>
      <c r="AY53" s="1090"/>
      <c r="AZ53" s="1096"/>
      <c r="BA53" s="1096"/>
      <c r="BB53" s="1096"/>
      <c r="BC53" s="1096"/>
      <c r="BD53" s="1096"/>
      <c r="BE53" s="1081"/>
      <c r="BF53" s="1081"/>
      <c r="BG53" s="1081"/>
      <c r="BH53" s="1081"/>
      <c r="BI53" s="1082"/>
      <c r="BJ53" s="253"/>
      <c r="BK53" s="253"/>
      <c r="BL53" s="253"/>
      <c r="BM53" s="253"/>
      <c r="BN53" s="253"/>
      <c r="BO53" s="266"/>
      <c r="BP53" s="266"/>
      <c r="BQ53" s="263">
        <v>47</v>
      </c>
      <c r="BR53" s="264"/>
      <c r="BS53" s="1069"/>
      <c r="BT53" s="1070"/>
      <c r="BU53" s="1070"/>
      <c r="BV53" s="1070"/>
      <c r="BW53" s="1070"/>
      <c r="BX53" s="1070"/>
      <c r="BY53" s="1070"/>
      <c r="BZ53" s="1070"/>
      <c r="CA53" s="1070"/>
      <c r="CB53" s="1070"/>
      <c r="CC53" s="1070"/>
      <c r="CD53" s="1070"/>
      <c r="CE53" s="1070"/>
      <c r="CF53" s="1070"/>
      <c r="CG53" s="1071"/>
      <c r="CH53" s="1044"/>
      <c r="CI53" s="1045"/>
      <c r="CJ53" s="1045"/>
      <c r="CK53" s="1045"/>
      <c r="CL53" s="1046"/>
      <c r="CM53" s="1044"/>
      <c r="CN53" s="1045"/>
      <c r="CO53" s="1045"/>
      <c r="CP53" s="1045"/>
      <c r="CQ53" s="1046"/>
      <c r="CR53" s="1044"/>
      <c r="CS53" s="1045"/>
      <c r="CT53" s="1045"/>
      <c r="CU53" s="1045"/>
      <c r="CV53" s="1046"/>
      <c r="CW53" s="1044"/>
      <c r="CX53" s="1045"/>
      <c r="CY53" s="1045"/>
      <c r="CZ53" s="1045"/>
      <c r="DA53" s="1046"/>
      <c r="DB53" s="1044"/>
      <c r="DC53" s="1045"/>
      <c r="DD53" s="1045"/>
      <c r="DE53" s="1045"/>
      <c r="DF53" s="1046"/>
      <c r="DG53" s="1044"/>
      <c r="DH53" s="1045"/>
      <c r="DI53" s="1045"/>
      <c r="DJ53" s="1045"/>
      <c r="DK53" s="1046"/>
      <c r="DL53" s="1044"/>
      <c r="DM53" s="1045"/>
      <c r="DN53" s="1045"/>
      <c r="DO53" s="1045"/>
      <c r="DP53" s="1046"/>
      <c r="DQ53" s="1044"/>
      <c r="DR53" s="1045"/>
      <c r="DS53" s="1045"/>
      <c r="DT53" s="1045"/>
      <c r="DU53" s="1046"/>
      <c r="DV53" s="1047"/>
      <c r="DW53" s="1048"/>
      <c r="DX53" s="1048"/>
      <c r="DY53" s="1048"/>
      <c r="DZ53" s="1049"/>
      <c r="EA53" s="247"/>
    </row>
    <row r="54" spans="1:131" s="248" customFormat="1" ht="26.25" customHeight="1" x14ac:dyDescent="0.15">
      <c r="A54" s="262">
        <v>27</v>
      </c>
      <c r="B54" s="1086"/>
      <c r="C54" s="1087"/>
      <c r="D54" s="1087"/>
      <c r="E54" s="1087"/>
      <c r="F54" s="1087"/>
      <c r="G54" s="1087"/>
      <c r="H54" s="1087"/>
      <c r="I54" s="1087"/>
      <c r="J54" s="1087"/>
      <c r="K54" s="1087"/>
      <c r="L54" s="1087"/>
      <c r="M54" s="1087"/>
      <c r="N54" s="1087"/>
      <c r="O54" s="1087"/>
      <c r="P54" s="1088"/>
      <c r="Q54" s="1089"/>
      <c r="R54" s="1090"/>
      <c r="S54" s="1090"/>
      <c r="T54" s="1090"/>
      <c r="U54" s="1090"/>
      <c r="V54" s="1090"/>
      <c r="W54" s="1090"/>
      <c r="X54" s="1090"/>
      <c r="Y54" s="1090"/>
      <c r="Z54" s="1090"/>
      <c r="AA54" s="1090"/>
      <c r="AB54" s="1090"/>
      <c r="AC54" s="1090"/>
      <c r="AD54" s="1090"/>
      <c r="AE54" s="1091"/>
      <c r="AF54" s="1092"/>
      <c r="AG54" s="1093"/>
      <c r="AH54" s="1093"/>
      <c r="AI54" s="1093"/>
      <c r="AJ54" s="1094"/>
      <c r="AK54" s="1095"/>
      <c r="AL54" s="1090"/>
      <c r="AM54" s="1090"/>
      <c r="AN54" s="1090"/>
      <c r="AO54" s="1090"/>
      <c r="AP54" s="1090"/>
      <c r="AQ54" s="1090"/>
      <c r="AR54" s="1090"/>
      <c r="AS54" s="1090"/>
      <c r="AT54" s="1090"/>
      <c r="AU54" s="1090"/>
      <c r="AV54" s="1090"/>
      <c r="AW54" s="1090"/>
      <c r="AX54" s="1090"/>
      <c r="AY54" s="1090"/>
      <c r="AZ54" s="1096"/>
      <c r="BA54" s="1096"/>
      <c r="BB54" s="1096"/>
      <c r="BC54" s="1096"/>
      <c r="BD54" s="1096"/>
      <c r="BE54" s="1081"/>
      <c r="BF54" s="1081"/>
      <c r="BG54" s="1081"/>
      <c r="BH54" s="1081"/>
      <c r="BI54" s="1082"/>
      <c r="BJ54" s="253"/>
      <c r="BK54" s="253"/>
      <c r="BL54" s="253"/>
      <c r="BM54" s="253"/>
      <c r="BN54" s="253"/>
      <c r="BO54" s="266"/>
      <c r="BP54" s="266"/>
      <c r="BQ54" s="263">
        <v>48</v>
      </c>
      <c r="BR54" s="264"/>
      <c r="BS54" s="1069"/>
      <c r="BT54" s="1070"/>
      <c r="BU54" s="1070"/>
      <c r="BV54" s="1070"/>
      <c r="BW54" s="1070"/>
      <c r="BX54" s="1070"/>
      <c r="BY54" s="1070"/>
      <c r="BZ54" s="1070"/>
      <c r="CA54" s="1070"/>
      <c r="CB54" s="1070"/>
      <c r="CC54" s="1070"/>
      <c r="CD54" s="1070"/>
      <c r="CE54" s="1070"/>
      <c r="CF54" s="1070"/>
      <c r="CG54" s="1071"/>
      <c r="CH54" s="1044"/>
      <c r="CI54" s="1045"/>
      <c r="CJ54" s="1045"/>
      <c r="CK54" s="1045"/>
      <c r="CL54" s="1046"/>
      <c r="CM54" s="1044"/>
      <c r="CN54" s="1045"/>
      <c r="CO54" s="1045"/>
      <c r="CP54" s="1045"/>
      <c r="CQ54" s="1046"/>
      <c r="CR54" s="1044"/>
      <c r="CS54" s="1045"/>
      <c r="CT54" s="1045"/>
      <c r="CU54" s="1045"/>
      <c r="CV54" s="1046"/>
      <c r="CW54" s="1044"/>
      <c r="CX54" s="1045"/>
      <c r="CY54" s="1045"/>
      <c r="CZ54" s="1045"/>
      <c r="DA54" s="1046"/>
      <c r="DB54" s="1044"/>
      <c r="DC54" s="1045"/>
      <c r="DD54" s="1045"/>
      <c r="DE54" s="1045"/>
      <c r="DF54" s="1046"/>
      <c r="DG54" s="1044"/>
      <c r="DH54" s="1045"/>
      <c r="DI54" s="1045"/>
      <c r="DJ54" s="1045"/>
      <c r="DK54" s="1046"/>
      <c r="DL54" s="1044"/>
      <c r="DM54" s="1045"/>
      <c r="DN54" s="1045"/>
      <c r="DO54" s="1045"/>
      <c r="DP54" s="1046"/>
      <c r="DQ54" s="1044"/>
      <c r="DR54" s="1045"/>
      <c r="DS54" s="1045"/>
      <c r="DT54" s="1045"/>
      <c r="DU54" s="1046"/>
      <c r="DV54" s="1047"/>
      <c r="DW54" s="1048"/>
      <c r="DX54" s="1048"/>
      <c r="DY54" s="1048"/>
      <c r="DZ54" s="1049"/>
      <c r="EA54" s="247"/>
    </row>
    <row r="55" spans="1:131" s="248" customFormat="1" ht="26.25" customHeight="1" x14ac:dyDescent="0.15">
      <c r="A55" s="262">
        <v>28</v>
      </c>
      <c r="B55" s="1086"/>
      <c r="C55" s="1087"/>
      <c r="D55" s="1087"/>
      <c r="E55" s="1087"/>
      <c r="F55" s="1087"/>
      <c r="G55" s="1087"/>
      <c r="H55" s="1087"/>
      <c r="I55" s="1087"/>
      <c r="J55" s="1087"/>
      <c r="K55" s="1087"/>
      <c r="L55" s="1087"/>
      <c r="M55" s="1087"/>
      <c r="N55" s="1087"/>
      <c r="O55" s="1087"/>
      <c r="P55" s="1088"/>
      <c r="Q55" s="1089"/>
      <c r="R55" s="1090"/>
      <c r="S55" s="1090"/>
      <c r="T55" s="1090"/>
      <c r="U55" s="1090"/>
      <c r="V55" s="1090"/>
      <c r="W55" s="1090"/>
      <c r="X55" s="1090"/>
      <c r="Y55" s="1090"/>
      <c r="Z55" s="1090"/>
      <c r="AA55" s="1090"/>
      <c r="AB55" s="1090"/>
      <c r="AC55" s="1090"/>
      <c r="AD55" s="1090"/>
      <c r="AE55" s="1091"/>
      <c r="AF55" s="1092"/>
      <c r="AG55" s="1093"/>
      <c r="AH55" s="1093"/>
      <c r="AI55" s="1093"/>
      <c r="AJ55" s="1094"/>
      <c r="AK55" s="1095"/>
      <c r="AL55" s="1090"/>
      <c r="AM55" s="1090"/>
      <c r="AN55" s="1090"/>
      <c r="AO55" s="1090"/>
      <c r="AP55" s="1090"/>
      <c r="AQ55" s="1090"/>
      <c r="AR55" s="1090"/>
      <c r="AS55" s="1090"/>
      <c r="AT55" s="1090"/>
      <c r="AU55" s="1090"/>
      <c r="AV55" s="1090"/>
      <c r="AW55" s="1090"/>
      <c r="AX55" s="1090"/>
      <c r="AY55" s="1090"/>
      <c r="AZ55" s="1096"/>
      <c r="BA55" s="1096"/>
      <c r="BB55" s="1096"/>
      <c r="BC55" s="1096"/>
      <c r="BD55" s="1096"/>
      <c r="BE55" s="1081"/>
      <c r="BF55" s="1081"/>
      <c r="BG55" s="1081"/>
      <c r="BH55" s="1081"/>
      <c r="BI55" s="1082"/>
      <c r="BJ55" s="253"/>
      <c r="BK55" s="253"/>
      <c r="BL55" s="253"/>
      <c r="BM55" s="253"/>
      <c r="BN55" s="253"/>
      <c r="BO55" s="266"/>
      <c r="BP55" s="266"/>
      <c r="BQ55" s="263">
        <v>49</v>
      </c>
      <c r="BR55" s="264"/>
      <c r="BS55" s="1069"/>
      <c r="BT55" s="1070"/>
      <c r="BU55" s="1070"/>
      <c r="BV55" s="1070"/>
      <c r="BW55" s="1070"/>
      <c r="BX55" s="1070"/>
      <c r="BY55" s="1070"/>
      <c r="BZ55" s="1070"/>
      <c r="CA55" s="1070"/>
      <c r="CB55" s="1070"/>
      <c r="CC55" s="1070"/>
      <c r="CD55" s="1070"/>
      <c r="CE55" s="1070"/>
      <c r="CF55" s="1070"/>
      <c r="CG55" s="1071"/>
      <c r="CH55" s="1044"/>
      <c r="CI55" s="1045"/>
      <c r="CJ55" s="1045"/>
      <c r="CK55" s="1045"/>
      <c r="CL55" s="1046"/>
      <c r="CM55" s="1044"/>
      <c r="CN55" s="1045"/>
      <c r="CO55" s="1045"/>
      <c r="CP55" s="1045"/>
      <c r="CQ55" s="1046"/>
      <c r="CR55" s="1044"/>
      <c r="CS55" s="1045"/>
      <c r="CT55" s="1045"/>
      <c r="CU55" s="1045"/>
      <c r="CV55" s="1046"/>
      <c r="CW55" s="1044"/>
      <c r="CX55" s="1045"/>
      <c r="CY55" s="1045"/>
      <c r="CZ55" s="1045"/>
      <c r="DA55" s="1046"/>
      <c r="DB55" s="1044"/>
      <c r="DC55" s="1045"/>
      <c r="DD55" s="1045"/>
      <c r="DE55" s="1045"/>
      <c r="DF55" s="1046"/>
      <c r="DG55" s="1044"/>
      <c r="DH55" s="1045"/>
      <c r="DI55" s="1045"/>
      <c r="DJ55" s="1045"/>
      <c r="DK55" s="1046"/>
      <c r="DL55" s="1044"/>
      <c r="DM55" s="1045"/>
      <c r="DN55" s="1045"/>
      <c r="DO55" s="1045"/>
      <c r="DP55" s="1046"/>
      <c r="DQ55" s="1044"/>
      <c r="DR55" s="1045"/>
      <c r="DS55" s="1045"/>
      <c r="DT55" s="1045"/>
      <c r="DU55" s="1046"/>
      <c r="DV55" s="1047"/>
      <c r="DW55" s="1048"/>
      <c r="DX55" s="1048"/>
      <c r="DY55" s="1048"/>
      <c r="DZ55" s="1049"/>
      <c r="EA55" s="247"/>
    </row>
    <row r="56" spans="1:131" s="248" customFormat="1" ht="26.25" customHeight="1" x14ac:dyDescent="0.15">
      <c r="A56" s="262">
        <v>29</v>
      </c>
      <c r="B56" s="1086"/>
      <c r="C56" s="1087"/>
      <c r="D56" s="1087"/>
      <c r="E56" s="1087"/>
      <c r="F56" s="1087"/>
      <c r="G56" s="1087"/>
      <c r="H56" s="1087"/>
      <c r="I56" s="1087"/>
      <c r="J56" s="1087"/>
      <c r="K56" s="1087"/>
      <c r="L56" s="1087"/>
      <c r="M56" s="1087"/>
      <c r="N56" s="1087"/>
      <c r="O56" s="1087"/>
      <c r="P56" s="1088"/>
      <c r="Q56" s="1089"/>
      <c r="R56" s="1090"/>
      <c r="S56" s="1090"/>
      <c r="T56" s="1090"/>
      <c r="U56" s="1090"/>
      <c r="V56" s="1090"/>
      <c r="W56" s="1090"/>
      <c r="X56" s="1090"/>
      <c r="Y56" s="1090"/>
      <c r="Z56" s="1090"/>
      <c r="AA56" s="1090"/>
      <c r="AB56" s="1090"/>
      <c r="AC56" s="1090"/>
      <c r="AD56" s="1090"/>
      <c r="AE56" s="1091"/>
      <c r="AF56" s="1092"/>
      <c r="AG56" s="1093"/>
      <c r="AH56" s="1093"/>
      <c r="AI56" s="1093"/>
      <c r="AJ56" s="1094"/>
      <c r="AK56" s="1095"/>
      <c r="AL56" s="1090"/>
      <c r="AM56" s="1090"/>
      <c r="AN56" s="1090"/>
      <c r="AO56" s="1090"/>
      <c r="AP56" s="1090"/>
      <c r="AQ56" s="1090"/>
      <c r="AR56" s="1090"/>
      <c r="AS56" s="1090"/>
      <c r="AT56" s="1090"/>
      <c r="AU56" s="1090"/>
      <c r="AV56" s="1090"/>
      <c r="AW56" s="1090"/>
      <c r="AX56" s="1090"/>
      <c r="AY56" s="1090"/>
      <c r="AZ56" s="1096"/>
      <c r="BA56" s="1096"/>
      <c r="BB56" s="1096"/>
      <c r="BC56" s="1096"/>
      <c r="BD56" s="1096"/>
      <c r="BE56" s="1081"/>
      <c r="BF56" s="1081"/>
      <c r="BG56" s="1081"/>
      <c r="BH56" s="1081"/>
      <c r="BI56" s="1082"/>
      <c r="BJ56" s="253"/>
      <c r="BK56" s="253"/>
      <c r="BL56" s="253"/>
      <c r="BM56" s="253"/>
      <c r="BN56" s="253"/>
      <c r="BO56" s="266"/>
      <c r="BP56" s="266"/>
      <c r="BQ56" s="263">
        <v>50</v>
      </c>
      <c r="BR56" s="264"/>
      <c r="BS56" s="1069"/>
      <c r="BT56" s="1070"/>
      <c r="BU56" s="1070"/>
      <c r="BV56" s="1070"/>
      <c r="BW56" s="1070"/>
      <c r="BX56" s="1070"/>
      <c r="BY56" s="1070"/>
      <c r="BZ56" s="1070"/>
      <c r="CA56" s="1070"/>
      <c r="CB56" s="1070"/>
      <c r="CC56" s="1070"/>
      <c r="CD56" s="1070"/>
      <c r="CE56" s="1070"/>
      <c r="CF56" s="1070"/>
      <c r="CG56" s="1071"/>
      <c r="CH56" s="1044"/>
      <c r="CI56" s="1045"/>
      <c r="CJ56" s="1045"/>
      <c r="CK56" s="1045"/>
      <c r="CL56" s="1046"/>
      <c r="CM56" s="1044"/>
      <c r="CN56" s="1045"/>
      <c r="CO56" s="1045"/>
      <c r="CP56" s="1045"/>
      <c r="CQ56" s="1046"/>
      <c r="CR56" s="1044"/>
      <c r="CS56" s="1045"/>
      <c r="CT56" s="1045"/>
      <c r="CU56" s="1045"/>
      <c r="CV56" s="1046"/>
      <c r="CW56" s="1044"/>
      <c r="CX56" s="1045"/>
      <c r="CY56" s="1045"/>
      <c r="CZ56" s="1045"/>
      <c r="DA56" s="1046"/>
      <c r="DB56" s="1044"/>
      <c r="DC56" s="1045"/>
      <c r="DD56" s="1045"/>
      <c r="DE56" s="1045"/>
      <c r="DF56" s="1046"/>
      <c r="DG56" s="1044"/>
      <c r="DH56" s="1045"/>
      <c r="DI56" s="1045"/>
      <c r="DJ56" s="1045"/>
      <c r="DK56" s="1046"/>
      <c r="DL56" s="1044"/>
      <c r="DM56" s="1045"/>
      <c r="DN56" s="1045"/>
      <c r="DO56" s="1045"/>
      <c r="DP56" s="1046"/>
      <c r="DQ56" s="1044"/>
      <c r="DR56" s="1045"/>
      <c r="DS56" s="1045"/>
      <c r="DT56" s="1045"/>
      <c r="DU56" s="1046"/>
      <c r="DV56" s="1047"/>
      <c r="DW56" s="1048"/>
      <c r="DX56" s="1048"/>
      <c r="DY56" s="1048"/>
      <c r="DZ56" s="1049"/>
      <c r="EA56" s="247"/>
    </row>
    <row r="57" spans="1:131" s="248" customFormat="1" ht="26.25" customHeight="1" x14ac:dyDescent="0.15">
      <c r="A57" s="262">
        <v>30</v>
      </c>
      <c r="B57" s="1086"/>
      <c r="C57" s="1087"/>
      <c r="D57" s="1087"/>
      <c r="E57" s="1087"/>
      <c r="F57" s="1087"/>
      <c r="G57" s="1087"/>
      <c r="H57" s="1087"/>
      <c r="I57" s="1087"/>
      <c r="J57" s="1087"/>
      <c r="K57" s="1087"/>
      <c r="L57" s="1087"/>
      <c r="M57" s="1087"/>
      <c r="N57" s="1087"/>
      <c r="O57" s="1087"/>
      <c r="P57" s="1088"/>
      <c r="Q57" s="1089"/>
      <c r="R57" s="1090"/>
      <c r="S57" s="1090"/>
      <c r="T57" s="1090"/>
      <c r="U57" s="1090"/>
      <c r="V57" s="1090"/>
      <c r="W57" s="1090"/>
      <c r="X57" s="1090"/>
      <c r="Y57" s="1090"/>
      <c r="Z57" s="1090"/>
      <c r="AA57" s="1090"/>
      <c r="AB57" s="1090"/>
      <c r="AC57" s="1090"/>
      <c r="AD57" s="1090"/>
      <c r="AE57" s="1091"/>
      <c r="AF57" s="1092"/>
      <c r="AG57" s="1093"/>
      <c r="AH57" s="1093"/>
      <c r="AI57" s="1093"/>
      <c r="AJ57" s="1094"/>
      <c r="AK57" s="1095"/>
      <c r="AL57" s="1090"/>
      <c r="AM57" s="1090"/>
      <c r="AN57" s="1090"/>
      <c r="AO57" s="1090"/>
      <c r="AP57" s="1090"/>
      <c r="AQ57" s="1090"/>
      <c r="AR57" s="1090"/>
      <c r="AS57" s="1090"/>
      <c r="AT57" s="1090"/>
      <c r="AU57" s="1090"/>
      <c r="AV57" s="1090"/>
      <c r="AW57" s="1090"/>
      <c r="AX57" s="1090"/>
      <c r="AY57" s="1090"/>
      <c r="AZ57" s="1096"/>
      <c r="BA57" s="1096"/>
      <c r="BB57" s="1096"/>
      <c r="BC57" s="1096"/>
      <c r="BD57" s="1096"/>
      <c r="BE57" s="1081"/>
      <c r="BF57" s="1081"/>
      <c r="BG57" s="1081"/>
      <c r="BH57" s="1081"/>
      <c r="BI57" s="1082"/>
      <c r="BJ57" s="253"/>
      <c r="BK57" s="253"/>
      <c r="BL57" s="253"/>
      <c r="BM57" s="253"/>
      <c r="BN57" s="253"/>
      <c r="BO57" s="266"/>
      <c r="BP57" s="266"/>
      <c r="BQ57" s="263">
        <v>51</v>
      </c>
      <c r="BR57" s="264"/>
      <c r="BS57" s="1069"/>
      <c r="BT57" s="1070"/>
      <c r="BU57" s="1070"/>
      <c r="BV57" s="1070"/>
      <c r="BW57" s="1070"/>
      <c r="BX57" s="1070"/>
      <c r="BY57" s="1070"/>
      <c r="BZ57" s="1070"/>
      <c r="CA57" s="1070"/>
      <c r="CB57" s="1070"/>
      <c r="CC57" s="1070"/>
      <c r="CD57" s="1070"/>
      <c r="CE57" s="1070"/>
      <c r="CF57" s="1070"/>
      <c r="CG57" s="1071"/>
      <c r="CH57" s="1044"/>
      <c r="CI57" s="1045"/>
      <c r="CJ57" s="1045"/>
      <c r="CK57" s="1045"/>
      <c r="CL57" s="1046"/>
      <c r="CM57" s="1044"/>
      <c r="CN57" s="1045"/>
      <c r="CO57" s="1045"/>
      <c r="CP57" s="1045"/>
      <c r="CQ57" s="1046"/>
      <c r="CR57" s="1044"/>
      <c r="CS57" s="1045"/>
      <c r="CT57" s="1045"/>
      <c r="CU57" s="1045"/>
      <c r="CV57" s="1046"/>
      <c r="CW57" s="1044"/>
      <c r="CX57" s="1045"/>
      <c r="CY57" s="1045"/>
      <c r="CZ57" s="1045"/>
      <c r="DA57" s="1046"/>
      <c r="DB57" s="1044"/>
      <c r="DC57" s="1045"/>
      <c r="DD57" s="1045"/>
      <c r="DE57" s="1045"/>
      <c r="DF57" s="1046"/>
      <c r="DG57" s="1044"/>
      <c r="DH57" s="1045"/>
      <c r="DI57" s="1045"/>
      <c r="DJ57" s="1045"/>
      <c r="DK57" s="1046"/>
      <c r="DL57" s="1044"/>
      <c r="DM57" s="1045"/>
      <c r="DN57" s="1045"/>
      <c r="DO57" s="1045"/>
      <c r="DP57" s="1046"/>
      <c r="DQ57" s="1044"/>
      <c r="DR57" s="1045"/>
      <c r="DS57" s="1045"/>
      <c r="DT57" s="1045"/>
      <c r="DU57" s="1046"/>
      <c r="DV57" s="1047"/>
      <c r="DW57" s="1048"/>
      <c r="DX57" s="1048"/>
      <c r="DY57" s="1048"/>
      <c r="DZ57" s="1049"/>
      <c r="EA57" s="247"/>
    </row>
    <row r="58" spans="1:131" s="248" customFormat="1" ht="26.25" customHeight="1" x14ac:dyDescent="0.15">
      <c r="A58" s="262">
        <v>31</v>
      </c>
      <c r="B58" s="1086"/>
      <c r="C58" s="1087"/>
      <c r="D58" s="1087"/>
      <c r="E58" s="1087"/>
      <c r="F58" s="1087"/>
      <c r="G58" s="1087"/>
      <c r="H58" s="1087"/>
      <c r="I58" s="1087"/>
      <c r="J58" s="1087"/>
      <c r="K58" s="1087"/>
      <c r="L58" s="1087"/>
      <c r="M58" s="1087"/>
      <c r="N58" s="1087"/>
      <c r="O58" s="1087"/>
      <c r="P58" s="1088"/>
      <c r="Q58" s="1089"/>
      <c r="R58" s="1090"/>
      <c r="S58" s="1090"/>
      <c r="T58" s="1090"/>
      <c r="U58" s="1090"/>
      <c r="V58" s="1090"/>
      <c r="W58" s="1090"/>
      <c r="X58" s="1090"/>
      <c r="Y58" s="1090"/>
      <c r="Z58" s="1090"/>
      <c r="AA58" s="1090"/>
      <c r="AB58" s="1090"/>
      <c r="AC58" s="1090"/>
      <c r="AD58" s="1090"/>
      <c r="AE58" s="1091"/>
      <c r="AF58" s="1092"/>
      <c r="AG58" s="1093"/>
      <c r="AH58" s="1093"/>
      <c r="AI58" s="1093"/>
      <c r="AJ58" s="1094"/>
      <c r="AK58" s="1095"/>
      <c r="AL58" s="1090"/>
      <c r="AM58" s="1090"/>
      <c r="AN58" s="1090"/>
      <c r="AO58" s="1090"/>
      <c r="AP58" s="1090"/>
      <c r="AQ58" s="1090"/>
      <c r="AR58" s="1090"/>
      <c r="AS58" s="1090"/>
      <c r="AT58" s="1090"/>
      <c r="AU58" s="1090"/>
      <c r="AV58" s="1090"/>
      <c r="AW58" s="1090"/>
      <c r="AX58" s="1090"/>
      <c r="AY58" s="1090"/>
      <c r="AZ58" s="1096"/>
      <c r="BA58" s="1096"/>
      <c r="BB58" s="1096"/>
      <c r="BC58" s="1096"/>
      <c r="BD58" s="1096"/>
      <c r="BE58" s="1081"/>
      <c r="BF58" s="1081"/>
      <c r="BG58" s="1081"/>
      <c r="BH58" s="1081"/>
      <c r="BI58" s="1082"/>
      <c r="BJ58" s="253"/>
      <c r="BK58" s="253"/>
      <c r="BL58" s="253"/>
      <c r="BM58" s="253"/>
      <c r="BN58" s="253"/>
      <c r="BO58" s="266"/>
      <c r="BP58" s="266"/>
      <c r="BQ58" s="263">
        <v>52</v>
      </c>
      <c r="BR58" s="264"/>
      <c r="BS58" s="1069"/>
      <c r="BT58" s="1070"/>
      <c r="BU58" s="1070"/>
      <c r="BV58" s="1070"/>
      <c r="BW58" s="1070"/>
      <c r="BX58" s="1070"/>
      <c r="BY58" s="1070"/>
      <c r="BZ58" s="1070"/>
      <c r="CA58" s="1070"/>
      <c r="CB58" s="1070"/>
      <c r="CC58" s="1070"/>
      <c r="CD58" s="1070"/>
      <c r="CE58" s="1070"/>
      <c r="CF58" s="1070"/>
      <c r="CG58" s="1071"/>
      <c r="CH58" s="1044"/>
      <c r="CI58" s="1045"/>
      <c r="CJ58" s="1045"/>
      <c r="CK58" s="1045"/>
      <c r="CL58" s="1046"/>
      <c r="CM58" s="1044"/>
      <c r="CN58" s="1045"/>
      <c r="CO58" s="1045"/>
      <c r="CP58" s="1045"/>
      <c r="CQ58" s="1046"/>
      <c r="CR58" s="1044"/>
      <c r="CS58" s="1045"/>
      <c r="CT58" s="1045"/>
      <c r="CU58" s="1045"/>
      <c r="CV58" s="1046"/>
      <c r="CW58" s="1044"/>
      <c r="CX58" s="1045"/>
      <c r="CY58" s="1045"/>
      <c r="CZ58" s="1045"/>
      <c r="DA58" s="1046"/>
      <c r="DB58" s="1044"/>
      <c r="DC58" s="1045"/>
      <c r="DD58" s="1045"/>
      <c r="DE58" s="1045"/>
      <c r="DF58" s="1046"/>
      <c r="DG58" s="1044"/>
      <c r="DH58" s="1045"/>
      <c r="DI58" s="1045"/>
      <c r="DJ58" s="1045"/>
      <c r="DK58" s="1046"/>
      <c r="DL58" s="1044"/>
      <c r="DM58" s="1045"/>
      <c r="DN58" s="1045"/>
      <c r="DO58" s="1045"/>
      <c r="DP58" s="1046"/>
      <c r="DQ58" s="1044"/>
      <c r="DR58" s="1045"/>
      <c r="DS58" s="1045"/>
      <c r="DT58" s="1045"/>
      <c r="DU58" s="1046"/>
      <c r="DV58" s="1047"/>
      <c r="DW58" s="1048"/>
      <c r="DX58" s="1048"/>
      <c r="DY58" s="1048"/>
      <c r="DZ58" s="1049"/>
      <c r="EA58" s="247"/>
    </row>
    <row r="59" spans="1:131" s="248" customFormat="1" ht="26.25" customHeight="1" x14ac:dyDescent="0.15">
      <c r="A59" s="262">
        <v>32</v>
      </c>
      <c r="B59" s="1086"/>
      <c r="C59" s="1087"/>
      <c r="D59" s="1087"/>
      <c r="E59" s="1087"/>
      <c r="F59" s="1087"/>
      <c r="G59" s="1087"/>
      <c r="H59" s="1087"/>
      <c r="I59" s="1087"/>
      <c r="J59" s="1087"/>
      <c r="K59" s="1087"/>
      <c r="L59" s="1087"/>
      <c r="M59" s="1087"/>
      <c r="N59" s="1087"/>
      <c r="O59" s="1087"/>
      <c r="P59" s="1088"/>
      <c r="Q59" s="1089"/>
      <c r="R59" s="1090"/>
      <c r="S59" s="1090"/>
      <c r="T59" s="1090"/>
      <c r="U59" s="1090"/>
      <c r="V59" s="1090"/>
      <c r="W59" s="1090"/>
      <c r="X59" s="1090"/>
      <c r="Y59" s="1090"/>
      <c r="Z59" s="1090"/>
      <c r="AA59" s="1090"/>
      <c r="AB59" s="1090"/>
      <c r="AC59" s="1090"/>
      <c r="AD59" s="1090"/>
      <c r="AE59" s="1091"/>
      <c r="AF59" s="1092"/>
      <c r="AG59" s="1093"/>
      <c r="AH59" s="1093"/>
      <c r="AI59" s="1093"/>
      <c r="AJ59" s="1094"/>
      <c r="AK59" s="1095"/>
      <c r="AL59" s="1090"/>
      <c r="AM59" s="1090"/>
      <c r="AN59" s="1090"/>
      <c r="AO59" s="1090"/>
      <c r="AP59" s="1090"/>
      <c r="AQ59" s="1090"/>
      <c r="AR59" s="1090"/>
      <c r="AS59" s="1090"/>
      <c r="AT59" s="1090"/>
      <c r="AU59" s="1090"/>
      <c r="AV59" s="1090"/>
      <c r="AW59" s="1090"/>
      <c r="AX59" s="1090"/>
      <c r="AY59" s="1090"/>
      <c r="AZ59" s="1096"/>
      <c r="BA59" s="1096"/>
      <c r="BB59" s="1096"/>
      <c r="BC59" s="1096"/>
      <c r="BD59" s="1096"/>
      <c r="BE59" s="1081"/>
      <c r="BF59" s="1081"/>
      <c r="BG59" s="1081"/>
      <c r="BH59" s="1081"/>
      <c r="BI59" s="1082"/>
      <c r="BJ59" s="253"/>
      <c r="BK59" s="253"/>
      <c r="BL59" s="253"/>
      <c r="BM59" s="253"/>
      <c r="BN59" s="253"/>
      <c r="BO59" s="266"/>
      <c r="BP59" s="266"/>
      <c r="BQ59" s="263">
        <v>53</v>
      </c>
      <c r="BR59" s="264"/>
      <c r="BS59" s="1069"/>
      <c r="BT59" s="1070"/>
      <c r="BU59" s="1070"/>
      <c r="BV59" s="1070"/>
      <c r="BW59" s="1070"/>
      <c r="BX59" s="1070"/>
      <c r="BY59" s="1070"/>
      <c r="BZ59" s="1070"/>
      <c r="CA59" s="1070"/>
      <c r="CB59" s="1070"/>
      <c r="CC59" s="1070"/>
      <c r="CD59" s="1070"/>
      <c r="CE59" s="1070"/>
      <c r="CF59" s="1070"/>
      <c r="CG59" s="1071"/>
      <c r="CH59" s="1044"/>
      <c r="CI59" s="1045"/>
      <c r="CJ59" s="1045"/>
      <c r="CK59" s="1045"/>
      <c r="CL59" s="1046"/>
      <c r="CM59" s="1044"/>
      <c r="CN59" s="1045"/>
      <c r="CO59" s="1045"/>
      <c r="CP59" s="1045"/>
      <c r="CQ59" s="1046"/>
      <c r="CR59" s="1044"/>
      <c r="CS59" s="1045"/>
      <c r="CT59" s="1045"/>
      <c r="CU59" s="1045"/>
      <c r="CV59" s="1046"/>
      <c r="CW59" s="1044"/>
      <c r="CX59" s="1045"/>
      <c r="CY59" s="1045"/>
      <c r="CZ59" s="1045"/>
      <c r="DA59" s="1046"/>
      <c r="DB59" s="1044"/>
      <c r="DC59" s="1045"/>
      <c r="DD59" s="1045"/>
      <c r="DE59" s="1045"/>
      <c r="DF59" s="1046"/>
      <c r="DG59" s="1044"/>
      <c r="DH59" s="1045"/>
      <c r="DI59" s="1045"/>
      <c r="DJ59" s="1045"/>
      <c r="DK59" s="1046"/>
      <c r="DL59" s="1044"/>
      <c r="DM59" s="1045"/>
      <c r="DN59" s="1045"/>
      <c r="DO59" s="1045"/>
      <c r="DP59" s="1046"/>
      <c r="DQ59" s="1044"/>
      <c r="DR59" s="1045"/>
      <c r="DS59" s="1045"/>
      <c r="DT59" s="1045"/>
      <c r="DU59" s="1046"/>
      <c r="DV59" s="1047"/>
      <c r="DW59" s="1048"/>
      <c r="DX59" s="1048"/>
      <c r="DY59" s="1048"/>
      <c r="DZ59" s="1049"/>
      <c r="EA59" s="247"/>
    </row>
    <row r="60" spans="1:131" s="248" customFormat="1" ht="26.25" customHeight="1" x14ac:dyDescent="0.15">
      <c r="A60" s="262">
        <v>33</v>
      </c>
      <c r="B60" s="1086"/>
      <c r="C60" s="1087"/>
      <c r="D60" s="1087"/>
      <c r="E60" s="1087"/>
      <c r="F60" s="1087"/>
      <c r="G60" s="1087"/>
      <c r="H60" s="1087"/>
      <c r="I60" s="1087"/>
      <c r="J60" s="1087"/>
      <c r="K60" s="1087"/>
      <c r="L60" s="1087"/>
      <c r="M60" s="1087"/>
      <c r="N60" s="1087"/>
      <c r="O60" s="1087"/>
      <c r="P60" s="1088"/>
      <c r="Q60" s="1089"/>
      <c r="R60" s="1090"/>
      <c r="S60" s="1090"/>
      <c r="T60" s="1090"/>
      <c r="U60" s="1090"/>
      <c r="V60" s="1090"/>
      <c r="W60" s="1090"/>
      <c r="X60" s="1090"/>
      <c r="Y60" s="1090"/>
      <c r="Z60" s="1090"/>
      <c r="AA60" s="1090"/>
      <c r="AB60" s="1090"/>
      <c r="AC60" s="1090"/>
      <c r="AD60" s="1090"/>
      <c r="AE60" s="1091"/>
      <c r="AF60" s="1092"/>
      <c r="AG60" s="1093"/>
      <c r="AH60" s="1093"/>
      <c r="AI60" s="1093"/>
      <c r="AJ60" s="1094"/>
      <c r="AK60" s="1095"/>
      <c r="AL60" s="1090"/>
      <c r="AM60" s="1090"/>
      <c r="AN60" s="1090"/>
      <c r="AO60" s="1090"/>
      <c r="AP60" s="1090"/>
      <c r="AQ60" s="1090"/>
      <c r="AR60" s="1090"/>
      <c r="AS60" s="1090"/>
      <c r="AT60" s="1090"/>
      <c r="AU60" s="1090"/>
      <c r="AV60" s="1090"/>
      <c r="AW60" s="1090"/>
      <c r="AX60" s="1090"/>
      <c r="AY60" s="1090"/>
      <c r="AZ60" s="1096"/>
      <c r="BA60" s="1096"/>
      <c r="BB60" s="1096"/>
      <c r="BC60" s="1096"/>
      <c r="BD60" s="1096"/>
      <c r="BE60" s="1081"/>
      <c r="BF60" s="1081"/>
      <c r="BG60" s="1081"/>
      <c r="BH60" s="1081"/>
      <c r="BI60" s="1082"/>
      <c r="BJ60" s="253"/>
      <c r="BK60" s="253"/>
      <c r="BL60" s="253"/>
      <c r="BM60" s="253"/>
      <c r="BN60" s="253"/>
      <c r="BO60" s="266"/>
      <c r="BP60" s="266"/>
      <c r="BQ60" s="263">
        <v>54</v>
      </c>
      <c r="BR60" s="264"/>
      <c r="BS60" s="1069"/>
      <c r="BT60" s="1070"/>
      <c r="BU60" s="1070"/>
      <c r="BV60" s="1070"/>
      <c r="BW60" s="1070"/>
      <c r="BX60" s="1070"/>
      <c r="BY60" s="1070"/>
      <c r="BZ60" s="1070"/>
      <c r="CA60" s="1070"/>
      <c r="CB60" s="1070"/>
      <c r="CC60" s="1070"/>
      <c r="CD60" s="1070"/>
      <c r="CE60" s="1070"/>
      <c r="CF60" s="1070"/>
      <c r="CG60" s="1071"/>
      <c r="CH60" s="1044"/>
      <c r="CI60" s="1045"/>
      <c r="CJ60" s="1045"/>
      <c r="CK60" s="1045"/>
      <c r="CL60" s="1046"/>
      <c r="CM60" s="1044"/>
      <c r="CN60" s="1045"/>
      <c r="CO60" s="1045"/>
      <c r="CP60" s="1045"/>
      <c r="CQ60" s="1046"/>
      <c r="CR60" s="1044"/>
      <c r="CS60" s="1045"/>
      <c r="CT60" s="1045"/>
      <c r="CU60" s="1045"/>
      <c r="CV60" s="1046"/>
      <c r="CW60" s="1044"/>
      <c r="CX60" s="1045"/>
      <c r="CY60" s="1045"/>
      <c r="CZ60" s="1045"/>
      <c r="DA60" s="1046"/>
      <c r="DB60" s="1044"/>
      <c r="DC60" s="1045"/>
      <c r="DD60" s="1045"/>
      <c r="DE60" s="1045"/>
      <c r="DF60" s="1046"/>
      <c r="DG60" s="1044"/>
      <c r="DH60" s="1045"/>
      <c r="DI60" s="1045"/>
      <c r="DJ60" s="1045"/>
      <c r="DK60" s="1046"/>
      <c r="DL60" s="1044"/>
      <c r="DM60" s="1045"/>
      <c r="DN60" s="1045"/>
      <c r="DO60" s="1045"/>
      <c r="DP60" s="1046"/>
      <c r="DQ60" s="1044"/>
      <c r="DR60" s="1045"/>
      <c r="DS60" s="1045"/>
      <c r="DT60" s="1045"/>
      <c r="DU60" s="1046"/>
      <c r="DV60" s="1047"/>
      <c r="DW60" s="1048"/>
      <c r="DX60" s="1048"/>
      <c r="DY60" s="1048"/>
      <c r="DZ60" s="1049"/>
      <c r="EA60" s="247"/>
    </row>
    <row r="61" spans="1:131" s="248" customFormat="1" ht="26.25" customHeight="1" thickBot="1" x14ac:dyDescent="0.2">
      <c r="A61" s="262">
        <v>34</v>
      </c>
      <c r="B61" s="1086"/>
      <c r="C61" s="1087"/>
      <c r="D61" s="1087"/>
      <c r="E61" s="1087"/>
      <c r="F61" s="1087"/>
      <c r="G61" s="1087"/>
      <c r="H61" s="1087"/>
      <c r="I61" s="1087"/>
      <c r="J61" s="1087"/>
      <c r="K61" s="1087"/>
      <c r="L61" s="1087"/>
      <c r="M61" s="1087"/>
      <c r="N61" s="1087"/>
      <c r="O61" s="1087"/>
      <c r="P61" s="1088"/>
      <c r="Q61" s="1089"/>
      <c r="R61" s="1090"/>
      <c r="S61" s="1090"/>
      <c r="T61" s="1090"/>
      <c r="U61" s="1090"/>
      <c r="V61" s="1090"/>
      <c r="W61" s="1090"/>
      <c r="X61" s="1090"/>
      <c r="Y61" s="1090"/>
      <c r="Z61" s="1090"/>
      <c r="AA61" s="1090"/>
      <c r="AB61" s="1090"/>
      <c r="AC61" s="1090"/>
      <c r="AD61" s="1090"/>
      <c r="AE61" s="1091"/>
      <c r="AF61" s="1092"/>
      <c r="AG61" s="1093"/>
      <c r="AH61" s="1093"/>
      <c r="AI61" s="1093"/>
      <c r="AJ61" s="1094"/>
      <c r="AK61" s="1095"/>
      <c r="AL61" s="1090"/>
      <c r="AM61" s="1090"/>
      <c r="AN61" s="1090"/>
      <c r="AO61" s="1090"/>
      <c r="AP61" s="1090"/>
      <c r="AQ61" s="1090"/>
      <c r="AR61" s="1090"/>
      <c r="AS61" s="1090"/>
      <c r="AT61" s="1090"/>
      <c r="AU61" s="1090"/>
      <c r="AV61" s="1090"/>
      <c r="AW61" s="1090"/>
      <c r="AX61" s="1090"/>
      <c r="AY61" s="1090"/>
      <c r="AZ61" s="1096"/>
      <c r="BA61" s="1096"/>
      <c r="BB61" s="1096"/>
      <c r="BC61" s="1096"/>
      <c r="BD61" s="1096"/>
      <c r="BE61" s="1081"/>
      <c r="BF61" s="1081"/>
      <c r="BG61" s="1081"/>
      <c r="BH61" s="1081"/>
      <c r="BI61" s="1082"/>
      <c r="BJ61" s="253"/>
      <c r="BK61" s="253"/>
      <c r="BL61" s="253"/>
      <c r="BM61" s="253"/>
      <c r="BN61" s="253"/>
      <c r="BO61" s="266"/>
      <c r="BP61" s="266"/>
      <c r="BQ61" s="263">
        <v>55</v>
      </c>
      <c r="BR61" s="264"/>
      <c r="BS61" s="1069"/>
      <c r="BT61" s="1070"/>
      <c r="BU61" s="1070"/>
      <c r="BV61" s="1070"/>
      <c r="BW61" s="1070"/>
      <c r="BX61" s="1070"/>
      <c r="BY61" s="1070"/>
      <c r="BZ61" s="1070"/>
      <c r="CA61" s="1070"/>
      <c r="CB61" s="1070"/>
      <c r="CC61" s="1070"/>
      <c r="CD61" s="1070"/>
      <c r="CE61" s="1070"/>
      <c r="CF61" s="1070"/>
      <c r="CG61" s="1071"/>
      <c r="CH61" s="1044"/>
      <c r="CI61" s="1045"/>
      <c r="CJ61" s="1045"/>
      <c r="CK61" s="1045"/>
      <c r="CL61" s="1046"/>
      <c r="CM61" s="1044"/>
      <c r="CN61" s="1045"/>
      <c r="CO61" s="1045"/>
      <c r="CP61" s="1045"/>
      <c r="CQ61" s="1046"/>
      <c r="CR61" s="1044"/>
      <c r="CS61" s="1045"/>
      <c r="CT61" s="1045"/>
      <c r="CU61" s="1045"/>
      <c r="CV61" s="1046"/>
      <c r="CW61" s="1044"/>
      <c r="CX61" s="1045"/>
      <c r="CY61" s="1045"/>
      <c r="CZ61" s="1045"/>
      <c r="DA61" s="1046"/>
      <c r="DB61" s="1044"/>
      <c r="DC61" s="1045"/>
      <c r="DD61" s="1045"/>
      <c r="DE61" s="1045"/>
      <c r="DF61" s="1046"/>
      <c r="DG61" s="1044"/>
      <c r="DH61" s="1045"/>
      <c r="DI61" s="1045"/>
      <c r="DJ61" s="1045"/>
      <c r="DK61" s="1046"/>
      <c r="DL61" s="1044"/>
      <c r="DM61" s="1045"/>
      <c r="DN61" s="1045"/>
      <c r="DO61" s="1045"/>
      <c r="DP61" s="1046"/>
      <c r="DQ61" s="1044"/>
      <c r="DR61" s="1045"/>
      <c r="DS61" s="1045"/>
      <c r="DT61" s="1045"/>
      <c r="DU61" s="1046"/>
      <c r="DV61" s="1047"/>
      <c r="DW61" s="1048"/>
      <c r="DX61" s="1048"/>
      <c r="DY61" s="1048"/>
      <c r="DZ61" s="1049"/>
      <c r="EA61" s="247"/>
    </row>
    <row r="62" spans="1:131" s="248" customFormat="1" ht="26.25" customHeight="1" x14ac:dyDescent="0.15">
      <c r="A62" s="262">
        <v>35</v>
      </c>
      <c r="B62" s="1086"/>
      <c r="C62" s="1087"/>
      <c r="D62" s="1087"/>
      <c r="E62" s="1087"/>
      <c r="F62" s="1087"/>
      <c r="G62" s="1087"/>
      <c r="H62" s="1087"/>
      <c r="I62" s="1087"/>
      <c r="J62" s="1087"/>
      <c r="K62" s="1087"/>
      <c r="L62" s="1087"/>
      <c r="M62" s="1087"/>
      <c r="N62" s="1087"/>
      <c r="O62" s="1087"/>
      <c r="P62" s="1088"/>
      <c r="Q62" s="1089"/>
      <c r="R62" s="1090"/>
      <c r="S62" s="1090"/>
      <c r="T62" s="1090"/>
      <c r="U62" s="1090"/>
      <c r="V62" s="1090"/>
      <c r="W62" s="1090"/>
      <c r="X62" s="1090"/>
      <c r="Y62" s="1090"/>
      <c r="Z62" s="1090"/>
      <c r="AA62" s="1090"/>
      <c r="AB62" s="1090"/>
      <c r="AC62" s="1090"/>
      <c r="AD62" s="1090"/>
      <c r="AE62" s="1091"/>
      <c r="AF62" s="1092"/>
      <c r="AG62" s="1093"/>
      <c r="AH62" s="1093"/>
      <c r="AI62" s="1093"/>
      <c r="AJ62" s="1094"/>
      <c r="AK62" s="1095"/>
      <c r="AL62" s="1090"/>
      <c r="AM62" s="1090"/>
      <c r="AN62" s="1090"/>
      <c r="AO62" s="1090"/>
      <c r="AP62" s="1090"/>
      <c r="AQ62" s="1090"/>
      <c r="AR62" s="1090"/>
      <c r="AS62" s="1090"/>
      <c r="AT62" s="1090"/>
      <c r="AU62" s="1090"/>
      <c r="AV62" s="1090"/>
      <c r="AW62" s="1090"/>
      <c r="AX62" s="1090"/>
      <c r="AY62" s="1090"/>
      <c r="AZ62" s="1096"/>
      <c r="BA62" s="1096"/>
      <c r="BB62" s="1096"/>
      <c r="BC62" s="1096"/>
      <c r="BD62" s="1096"/>
      <c r="BE62" s="1081"/>
      <c r="BF62" s="1081"/>
      <c r="BG62" s="1081"/>
      <c r="BH62" s="1081"/>
      <c r="BI62" s="1082"/>
      <c r="BJ62" s="1083" t="s">
        <v>408</v>
      </c>
      <c r="BK62" s="1084"/>
      <c r="BL62" s="1084"/>
      <c r="BM62" s="1084"/>
      <c r="BN62" s="1085"/>
      <c r="BO62" s="266"/>
      <c r="BP62" s="266"/>
      <c r="BQ62" s="263">
        <v>56</v>
      </c>
      <c r="BR62" s="264"/>
      <c r="BS62" s="1069"/>
      <c r="BT62" s="1070"/>
      <c r="BU62" s="1070"/>
      <c r="BV62" s="1070"/>
      <c r="BW62" s="1070"/>
      <c r="BX62" s="1070"/>
      <c r="BY62" s="1070"/>
      <c r="BZ62" s="1070"/>
      <c r="CA62" s="1070"/>
      <c r="CB62" s="1070"/>
      <c r="CC62" s="1070"/>
      <c r="CD62" s="1070"/>
      <c r="CE62" s="1070"/>
      <c r="CF62" s="1070"/>
      <c r="CG62" s="1071"/>
      <c r="CH62" s="1044"/>
      <c r="CI62" s="1045"/>
      <c r="CJ62" s="1045"/>
      <c r="CK62" s="1045"/>
      <c r="CL62" s="1046"/>
      <c r="CM62" s="1044"/>
      <c r="CN62" s="1045"/>
      <c r="CO62" s="1045"/>
      <c r="CP62" s="1045"/>
      <c r="CQ62" s="1046"/>
      <c r="CR62" s="1044"/>
      <c r="CS62" s="1045"/>
      <c r="CT62" s="1045"/>
      <c r="CU62" s="1045"/>
      <c r="CV62" s="1046"/>
      <c r="CW62" s="1044"/>
      <c r="CX62" s="1045"/>
      <c r="CY62" s="1045"/>
      <c r="CZ62" s="1045"/>
      <c r="DA62" s="1046"/>
      <c r="DB62" s="1044"/>
      <c r="DC62" s="1045"/>
      <c r="DD62" s="1045"/>
      <c r="DE62" s="1045"/>
      <c r="DF62" s="1046"/>
      <c r="DG62" s="1044"/>
      <c r="DH62" s="1045"/>
      <c r="DI62" s="1045"/>
      <c r="DJ62" s="1045"/>
      <c r="DK62" s="1046"/>
      <c r="DL62" s="1044"/>
      <c r="DM62" s="1045"/>
      <c r="DN62" s="1045"/>
      <c r="DO62" s="1045"/>
      <c r="DP62" s="1046"/>
      <c r="DQ62" s="1044"/>
      <c r="DR62" s="1045"/>
      <c r="DS62" s="1045"/>
      <c r="DT62" s="1045"/>
      <c r="DU62" s="1046"/>
      <c r="DV62" s="1047"/>
      <c r="DW62" s="1048"/>
      <c r="DX62" s="1048"/>
      <c r="DY62" s="1048"/>
      <c r="DZ62" s="1049"/>
      <c r="EA62" s="247"/>
    </row>
    <row r="63" spans="1:131" s="248" customFormat="1" ht="26.25" customHeight="1" thickBot="1" x14ac:dyDescent="0.2">
      <c r="A63" s="265" t="s">
        <v>387</v>
      </c>
      <c r="B63" s="999" t="s">
        <v>409</v>
      </c>
      <c r="C63" s="1000"/>
      <c r="D63" s="1000"/>
      <c r="E63" s="1000"/>
      <c r="F63" s="1000"/>
      <c r="G63" s="1000"/>
      <c r="H63" s="1000"/>
      <c r="I63" s="1000"/>
      <c r="J63" s="1000"/>
      <c r="K63" s="1000"/>
      <c r="L63" s="1000"/>
      <c r="M63" s="1000"/>
      <c r="N63" s="1000"/>
      <c r="O63" s="1000"/>
      <c r="P63" s="1001"/>
      <c r="Q63" s="1017"/>
      <c r="R63" s="1018"/>
      <c r="S63" s="1018"/>
      <c r="T63" s="1018"/>
      <c r="U63" s="1018"/>
      <c r="V63" s="1018"/>
      <c r="W63" s="1018"/>
      <c r="X63" s="1018"/>
      <c r="Y63" s="1018"/>
      <c r="Z63" s="1018"/>
      <c r="AA63" s="1018"/>
      <c r="AB63" s="1018"/>
      <c r="AC63" s="1018"/>
      <c r="AD63" s="1018"/>
      <c r="AE63" s="1077"/>
      <c r="AF63" s="1078">
        <v>170</v>
      </c>
      <c r="AG63" s="1014"/>
      <c r="AH63" s="1014"/>
      <c r="AI63" s="1014"/>
      <c r="AJ63" s="1079"/>
      <c r="AK63" s="1080"/>
      <c r="AL63" s="1018"/>
      <c r="AM63" s="1018"/>
      <c r="AN63" s="1018"/>
      <c r="AO63" s="1018"/>
      <c r="AP63" s="1014" t="s">
        <v>593</v>
      </c>
      <c r="AQ63" s="1014"/>
      <c r="AR63" s="1014"/>
      <c r="AS63" s="1014"/>
      <c r="AT63" s="1014"/>
      <c r="AU63" s="1014" t="s">
        <v>593</v>
      </c>
      <c r="AV63" s="1014"/>
      <c r="AW63" s="1014"/>
      <c r="AX63" s="1014"/>
      <c r="AY63" s="1014"/>
      <c r="AZ63" s="1074"/>
      <c r="BA63" s="1074"/>
      <c r="BB63" s="1074"/>
      <c r="BC63" s="1074"/>
      <c r="BD63" s="1074"/>
      <c r="BE63" s="1015"/>
      <c r="BF63" s="1015"/>
      <c r="BG63" s="1015"/>
      <c r="BH63" s="1015"/>
      <c r="BI63" s="1016"/>
      <c r="BJ63" s="1075" t="s">
        <v>410</v>
      </c>
      <c r="BK63" s="1006"/>
      <c r="BL63" s="1006"/>
      <c r="BM63" s="1006"/>
      <c r="BN63" s="1076"/>
      <c r="BO63" s="266"/>
      <c r="BP63" s="266"/>
      <c r="BQ63" s="263">
        <v>57</v>
      </c>
      <c r="BR63" s="264"/>
      <c r="BS63" s="1069"/>
      <c r="BT63" s="1070"/>
      <c r="BU63" s="1070"/>
      <c r="BV63" s="1070"/>
      <c r="BW63" s="1070"/>
      <c r="BX63" s="1070"/>
      <c r="BY63" s="1070"/>
      <c r="BZ63" s="1070"/>
      <c r="CA63" s="1070"/>
      <c r="CB63" s="1070"/>
      <c r="CC63" s="1070"/>
      <c r="CD63" s="1070"/>
      <c r="CE63" s="1070"/>
      <c r="CF63" s="1070"/>
      <c r="CG63" s="1071"/>
      <c r="CH63" s="1044"/>
      <c r="CI63" s="1045"/>
      <c r="CJ63" s="1045"/>
      <c r="CK63" s="1045"/>
      <c r="CL63" s="1046"/>
      <c r="CM63" s="1044"/>
      <c r="CN63" s="1045"/>
      <c r="CO63" s="1045"/>
      <c r="CP63" s="1045"/>
      <c r="CQ63" s="1046"/>
      <c r="CR63" s="1044"/>
      <c r="CS63" s="1045"/>
      <c r="CT63" s="1045"/>
      <c r="CU63" s="1045"/>
      <c r="CV63" s="1046"/>
      <c r="CW63" s="1044"/>
      <c r="CX63" s="1045"/>
      <c r="CY63" s="1045"/>
      <c r="CZ63" s="1045"/>
      <c r="DA63" s="1046"/>
      <c r="DB63" s="1044"/>
      <c r="DC63" s="1045"/>
      <c r="DD63" s="1045"/>
      <c r="DE63" s="1045"/>
      <c r="DF63" s="1046"/>
      <c r="DG63" s="1044"/>
      <c r="DH63" s="1045"/>
      <c r="DI63" s="1045"/>
      <c r="DJ63" s="1045"/>
      <c r="DK63" s="1046"/>
      <c r="DL63" s="1044"/>
      <c r="DM63" s="1045"/>
      <c r="DN63" s="1045"/>
      <c r="DO63" s="1045"/>
      <c r="DP63" s="1046"/>
      <c r="DQ63" s="1044"/>
      <c r="DR63" s="1045"/>
      <c r="DS63" s="1045"/>
      <c r="DT63" s="1045"/>
      <c r="DU63" s="1046"/>
      <c r="DV63" s="1047"/>
      <c r="DW63" s="1048"/>
      <c r="DX63" s="1048"/>
      <c r="DY63" s="1048"/>
      <c r="DZ63" s="1049"/>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069"/>
      <c r="BT64" s="1070"/>
      <c r="BU64" s="1070"/>
      <c r="BV64" s="1070"/>
      <c r="BW64" s="1070"/>
      <c r="BX64" s="1070"/>
      <c r="BY64" s="1070"/>
      <c r="BZ64" s="1070"/>
      <c r="CA64" s="1070"/>
      <c r="CB64" s="1070"/>
      <c r="CC64" s="1070"/>
      <c r="CD64" s="1070"/>
      <c r="CE64" s="1070"/>
      <c r="CF64" s="1070"/>
      <c r="CG64" s="1071"/>
      <c r="CH64" s="1044"/>
      <c r="CI64" s="1045"/>
      <c r="CJ64" s="1045"/>
      <c r="CK64" s="1045"/>
      <c r="CL64" s="1046"/>
      <c r="CM64" s="1044"/>
      <c r="CN64" s="1045"/>
      <c r="CO64" s="1045"/>
      <c r="CP64" s="1045"/>
      <c r="CQ64" s="1046"/>
      <c r="CR64" s="1044"/>
      <c r="CS64" s="1045"/>
      <c r="CT64" s="1045"/>
      <c r="CU64" s="1045"/>
      <c r="CV64" s="1046"/>
      <c r="CW64" s="1044"/>
      <c r="CX64" s="1045"/>
      <c r="CY64" s="1045"/>
      <c r="CZ64" s="1045"/>
      <c r="DA64" s="1046"/>
      <c r="DB64" s="1044"/>
      <c r="DC64" s="1045"/>
      <c r="DD64" s="1045"/>
      <c r="DE64" s="1045"/>
      <c r="DF64" s="1046"/>
      <c r="DG64" s="1044"/>
      <c r="DH64" s="1045"/>
      <c r="DI64" s="1045"/>
      <c r="DJ64" s="1045"/>
      <c r="DK64" s="1046"/>
      <c r="DL64" s="1044"/>
      <c r="DM64" s="1045"/>
      <c r="DN64" s="1045"/>
      <c r="DO64" s="1045"/>
      <c r="DP64" s="1046"/>
      <c r="DQ64" s="1044"/>
      <c r="DR64" s="1045"/>
      <c r="DS64" s="1045"/>
      <c r="DT64" s="1045"/>
      <c r="DU64" s="1046"/>
      <c r="DV64" s="1047"/>
      <c r="DW64" s="1048"/>
      <c r="DX64" s="1048"/>
      <c r="DY64" s="1048"/>
      <c r="DZ64" s="1049"/>
      <c r="EA64" s="247"/>
    </row>
    <row r="65" spans="1:131" s="248" customFormat="1" ht="26.25" customHeight="1" thickBot="1" x14ac:dyDescent="0.2">
      <c r="A65" s="253" t="s">
        <v>411</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069"/>
      <c r="BT65" s="1070"/>
      <c r="BU65" s="1070"/>
      <c r="BV65" s="1070"/>
      <c r="BW65" s="1070"/>
      <c r="BX65" s="1070"/>
      <c r="BY65" s="1070"/>
      <c r="BZ65" s="1070"/>
      <c r="CA65" s="1070"/>
      <c r="CB65" s="1070"/>
      <c r="CC65" s="1070"/>
      <c r="CD65" s="1070"/>
      <c r="CE65" s="1070"/>
      <c r="CF65" s="1070"/>
      <c r="CG65" s="1071"/>
      <c r="CH65" s="1044"/>
      <c r="CI65" s="1045"/>
      <c r="CJ65" s="1045"/>
      <c r="CK65" s="1045"/>
      <c r="CL65" s="1046"/>
      <c r="CM65" s="1044"/>
      <c r="CN65" s="1045"/>
      <c r="CO65" s="1045"/>
      <c r="CP65" s="1045"/>
      <c r="CQ65" s="1046"/>
      <c r="CR65" s="1044"/>
      <c r="CS65" s="1045"/>
      <c r="CT65" s="1045"/>
      <c r="CU65" s="1045"/>
      <c r="CV65" s="1046"/>
      <c r="CW65" s="1044"/>
      <c r="CX65" s="1045"/>
      <c r="CY65" s="1045"/>
      <c r="CZ65" s="1045"/>
      <c r="DA65" s="1046"/>
      <c r="DB65" s="1044"/>
      <c r="DC65" s="1045"/>
      <c r="DD65" s="1045"/>
      <c r="DE65" s="1045"/>
      <c r="DF65" s="1046"/>
      <c r="DG65" s="1044"/>
      <c r="DH65" s="1045"/>
      <c r="DI65" s="1045"/>
      <c r="DJ65" s="1045"/>
      <c r="DK65" s="1046"/>
      <c r="DL65" s="1044"/>
      <c r="DM65" s="1045"/>
      <c r="DN65" s="1045"/>
      <c r="DO65" s="1045"/>
      <c r="DP65" s="1046"/>
      <c r="DQ65" s="1044"/>
      <c r="DR65" s="1045"/>
      <c r="DS65" s="1045"/>
      <c r="DT65" s="1045"/>
      <c r="DU65" s="1046"/>
      <c r="DV65" s="1047"/>
      <c r="DW65" s="1048"/>
      <c r="DX65" s="1048"/>
      <c r="DY65" s="1048"/>
      <c r="DZ65" s="1049"/>
      <c r="EA65" s="247"/>
    </row>
    <row r="66" spans="1:131" s="248" customFormat="1" ht="26.25" customHeight="1" x14ac:dyDescent="0.15">
      <c r="A66" s="1050" t="s">
        <v>412</v>
      </c>
      <c r="B66" s="1051"/>
      <c r="C66" s="1051"/>
      <c r="D66" s="1051"/>
      <c r="E66" s="1051"/>
      <c r="F66" s="1051"/>
      <c r="G66" s="1051"/>
      <c r="H66" s="1051"/>
      <c r="I66" s="1051"/>
      <c r="J66" s="1051"/>
      <c r="K66" s="1051"/>
      <c r="L66" s="1051"/>
      <c r="M66" s="1051"/>
      <c r="N66" s="1051"/>
      <c r="O66" s="1051"/>
      <c r="P66" s="1052"/>
      <c r="Q66" s="1056" t="s">
        <v>413</v>
      </c>
      <c r="R66" s="1057"/>
      <c r="S66" s="1057"/>
      <c r="T66" s="1057"/>
      <c r="U66" s="1058"/>
      <c r="V66" s="1056" t="s">
        <v>414</v>
      </c>
      <c r="W66" s="1057"/>
      <c r="X66" s="1057"/>
      <c r="Y66" s="1057"/>
      <c r="Z66" s="1058"/>
      <c r="AA66" s="1056" t="s">
        <v>415</v>
      </c>
      <c r="AB66" s="1057"/>
      <c r="AC66" s="1057"/>
      <c r="AD66" s="1057"/>
      <c r="AE66" s="1058"/>
      <c r="AF66" s="1062" t="s">
        <v>395</v>
      </c>
      <c r="AG66" s="1063"/>
      <c r="AH66" s="1063"/>
      <c r="AI66" s="1063"/>
      <c r="AJ66" s="1064"/>
      <c r="AK66" s="1056" t="s">
        <v>416</v>
      </c>
      <c r="AL66" s="1051"/>
      <c r="AM66" s="1051"/>
      <c r="AN66" s="1051"/>
      <c r="AO66" s="1052"/>
      <c r="AP66" s="1056" t="s">
        <v>397</v>
      </c>
      <c r="AQ66" s="1057"/>
      <c r="AR66" s="1057"/>
      <c r="AS66" s="1057"/>
      <c r="AT66" s="1058"/>
      <c r="AU66" s="1056" t="s">
        <v>417</v>
      </c>
      <c r="AV66" s="1057"/>
      <c r="AW66" s="1057"/>
      <c r="AX66" s="1057"/>
      <c r="AY66" s="1058"/>
      <c r="AZ66" s="1056" t="s">
        <v>375</v>
      </c>
      <c r="BA66" s="1057"/>
      <c r="BB66" s="1057"/>
      <c r="BC66" s="1057"/>
      <c r="BD66" s="1072"/>
      <c r="BE66" s="266"/>
      <c r="BF66" s="266"/>
      <c r="BG66" s="266"/>
      <c r="BH66" s="266"/>
      <c r="BI66" s="266"/>
      <c r="BJ66" s="266"/>
      <c r="BK66" s="266"/>
      <c r="BL66" s="266"/>
      <c r="BM66" s="266"/>
      <c r="BN66" s="266"/>
      <c r="BO66" s="266"/>
      <c r="BP66" s="266"/>
      <c r="BQ66" s="263">
        <v>60</v>
      </c>
      <c r="BR66" s="268"/>
      <c r="BS66" s="1008"/>
      <c r="BT66" s="1009"/>
      <c r="BU66" s="1009"/>
      <c r="BV66" s="1009"/>
      <c r="BW66" s="1009"/>
      <c r="BX66" s="1009"/>
      <c r="BY66" s="1009"/>
      <c r="BZ66" s="1009"/>
      <c r="CA66" s="1009"/>
      <c r="CB66" s="1009"/>
      <c r="CC66" s="1009"/>
      <c r="CD66" s="1009"/>
      <c r="CE66" s="1009"/>
      <c r="CF66" s="1009"/>
      <c r="CG66" s="1010"/>
      <c r="CH66" s="1011"/>
      <c r="CI66" s="1012"/>
      <c r="CJ66" s="1012"/>
      <c r="CK66" s="1012"/>
      <c r="CL66" s="1013"/>
      <c r="CM66" s="1011"/>
      <c r="CN66" s="1012"/>
      <c r="CO66" s="1012"/>
      <c r="CP66" s="1012"/>
      <c r="CQ66" s="1013"/>
      <c r="CR66" s="1011"/>
      <c r="CS66" s="1012"/>
      <c r="CT66" s="1012"/>
      <c r="CU66" s="1012"/>
      <c r="CV66" s="1013"/>
      <c r="CW66" s="1011"/>
      <c r="CX66" s="1012"/>
      <c r="CY66" s="1012"/>
      <c r="CZ66" s="1012"/>
      <c r="DA66" s="1013"/>
      <c r="DB66" s="1011"/>
      <c r="DC66" s="1012"/>
      <c r="DD66" s="1012"/>
      <c r="DE66" s="1012"/>
      <c r="DF66" s="1013"/>
      <c r="DG66" s="1011"/>
      <c r="DH66" s="1012"/>
      <c r="DI66" s="1012"/>
      <c r="DJ66" s="1012"/>
      <c r="DK66" s="1013"/>
      <c r="DL66" s="1011"/>
      <c r="DM66" s="1012"/>
      <c r="DN66" s="1012"/>
      <c r="DO66" s="1012"/>
      <c r="DP66" s="1013"/>
      <c r="DQ66" s="1011"/>
      <c r="DR66" s="1012"/>
      <c r="DS66" s="1012"/>
      <c r="DT66" s="1012"/>
      <c r="DU66" s="1013"/>
      <c r="DV66" s="996"/>
      <c r="DW66" s="997"/>
      <c r="DX66" s="997"/>
      <c r="DY66" s="997"/>
      <c r="DZ66" s="998"/>
      <c r="EA66" s="247"/>
    </row>
    <row r="67" spans="1:131" s="248" customFormat="1" ht="26.25" customHeight="1" thickBot="1" x14ac:dyDescent="0.2">
      <c r="A67" s="1053"/>
      <c r="B67" s="1054"/>
      <c r="C67" s="1054"/>
      <c r="D67" s="1054"/>
      <c r="E67" s="1054"/>
      <c r="F67" s="1054"/>
      <c r="G67" s="1054"/>
      <c r="H67" s="1054"/>
      <c r="I67" s="1054"/>
      <c r="J67" s="1054"/>
      <c r="K67" s="1054"/>
      <c r="L67" s="1054"/>
      <c r="M67" s="1054"/>
      <c r="N67" s="1054"/>
      <c r="O67" s="1054"/>
      <c r="P67" s="1055"/>
      <c r="Q67" s="1059"/>
      <c r="R67" s="1060"/>
      <c r="S67" s="1060"/>
      <c r="T67" s="1060"/>
      <c r="U67" s="1061"/>
      <c r="V67" s="1059"/>
      <c r="W67" s="1060"/>
      <c r="X67" s="1060"/>
      <c r="Y67" s="1060"/>
      <c r="Z67" s="1061"/>
      <c r="AA67" s="1059"/>
      <c r="AB67" s="1060"/>
      <c r="AC67" s="1060"/>
      <c r="AD67" s="1060"/>
      <c r="AE67" s="1061"/>
      <c r="AF67" s="1065"/>
      <c r="AG67" s="1066"/>
      <c r="AH67" s="1066"/>
      <c r="AI67" s="1066"/>
      <c r="AJ67" s="1067"/>
      <c r="AK67" s="1068"/>
      <c r="AL67" s="1054"/>
      <c r="AM67" s="1054"/>
      <c r="AN67" s="1054"/>
      <c r="AO67" s="1055"/>
      <c r="AP67" s="1059"/>
      <c r="AQ67" s="1060"/>
      <c r="AR67" s="1060"/>
      <c r="AS67" s="1060"/>
      <c r="AT67" s="1061"/>
      <c r="AU67" s="1059"/>
      <c r="AV67" s="1060"/>
      <c r="AW67" s="1060"/>
      <c r="AX67" s="1060"/>
      <c r="AY67" s="1061"/>
      <c r="AZ67" s="1059"/>
      <c r="BA67" s="1060"/>
      <c r="BB67" s="1060"/>
      <c r="BC67" s="1060"/>
      <c r="BD67" s="1073"/>
      <c r="BE67" s="266"/>
      <c r="BF67" s="266"/>
      <c r="BG67" s="266"/>
      <c r="BH67" s="266"/>
      <c r="BI67" s="266"/>
      <c r="BJ67" s="266"/>
      <c r="BK67" s="266"/>
      <c r="BL67" s="266"/>
      <c r="BM67" s="266"/>
      <c r="BN67" s="266"/>
      <c r="BO67" s="266"/>
      <c r="BP67" s="266"/>
      <c r="BQ67" s="263">
        <v>61</v>
      </c>
      <c r="BR67" s="268"/>
      <c r="BS67" s="1008"/>
      <c r="BT67" s="1009"/>
      <c r="BU67" s="1009"/>
      <c r="BV67" s="1009"/>
      <c r="BW67" s="1009"/>
      <c r="BX67" s="1009"/>
      <c r="BY67" s="1009"/>
      <c r="BZ67" s="1009"/>
      <c r="CA67" s="1009"/>
      <c r="CB67" s="1009"/>
      <c r="CC67" s="1009"/>
      <c r="CD67" s="1009"/>
      <c r="CE67" s="1009"/>
      <c r="CF67" s="1009"/>
      <c r="CG67" s="1010"/>
      <c r="CH67" s="1011"/>
      <c r="CI67" s="1012"/>
      <c r="CJ67" s="1012"/>
      <c r="CK67" s="1012"/>
      <c r="CL67" s="1013"/>
      <c r="CM67" s="1011"/>
      <c r="CN67" s="1012"/>
      <c r="CO67" s="1012"/>
      <c r="CP67" s="1012"/>
      <c r="CQ67" s="1013"/>
      <c r="CR67" s="1011"/>
      <c r="CS67" s="1012"/>
      <c r="CT67" s="1012"/>
      <c r="CU67" s="1012"/>
      <c r="CV67" s="1013"/>
      <c r="CW67" s="1011"/>
      <c r="CX67" s="1012"/>
      <c r="CY67" s="1012"/>
      <c r="CZ67" s="1012"/>
      <c r="DA67" s="1013"/>
      <c r="DB67" s="1011"/>
      <c r="DC67" s="1012"/>
      <c r="DD67" s="1012"/>
      <c r="DE67" s="1012"/>
      <c r="DF67" s="1013"/>
      <c r="DG67" s="1011"/>
      <c r="DH67" s="1012"/>
      <c r="DI67" s="1012"/>
      <c r="DJ67" s="1012"/>
      <c r="DK67" s="1013"/>
      <c r="DL67" s="1011"/>
      <c r="DM67" s="1012"/>
      <c r="DN67" s="1012"/>
      <c r="DO67" s="1012"/>
      <c r="DP67" s="1013"/>
      <c r="DQ67" s="1011"/>
      <c r="DR67" s="1012"/>
      <c r="DS67" s="1012"/>
      <c r="DT67" s="1012"/>
      <c r="DU67" s="1013"/>
      <c r="DV67" s="996"/>
      <c r="DW67" s="997"/>
      <c r="DX67" s="997"/>
      <c r="DY67" s="997"/>
      <c r="DZ67" s="998"/>
      <c r="EA67" s="247"/>
    </row>
    <row r="68" spans="1:131" s="248" customFormat="1" ht="26.25" customHeight="1" thickTop="1" x14ac:dyDescent="0.15">
      <c r="A68" s="259">
        <v>1</v>
      </c>
      <c r="B68" s="1040" t="s">
        <v>581</v>
      </c>
      <c r="C68" s="1041"/>
      <c r="D68" s="1041"/>
      <c r="E68" s="1041"/>
      <c r="F68" s="1041"/>
      <c r="G68" s="1041"/>
      <c r="H68" s="1041"/>
      <c r="I68" s="1041"/>
      <c r="J68" s="1041"/>
      <c r="K68" s="1041"/>
      <c r="L68" s="1041"/>
      <c r="M68" s="1041"/>
      <c r="N68" s="1041"/>
      <c r="O68" s="1041"/>
      <c r="P68" s="1042"/>
      <c r="Q68" s="1043">
        <v>1233</v>
      </c>
      <c r="R68" s="1037"/>
      <c r="S68" s="1037"/>
      <c r="T68" s="1037"/>
      <c r="U68" s="1037"/>
      <c r="V68" s="1037">
        <v>1220</v>
      </c>
      <c r="W68" s="1037"/>
      <c r="X68" s="1037"/>
      <c r="Y68" s="1037"/>
      <c r="Z68" s="1037"/>
      <c r="AA68" s="1037">
        <v>13</v>
      </c>
      <c r="AB68" s="1037"/>
      <c r="AC68" s="1037"/>
      <c r="AD68" s="1037"/>
      <c r="AE68" s="1037"/>
      <c r="AF68" s="1037">
        <v>13</v>
      </c>
      <c r="AG68" s="1037"/>
      <c r="AH68" s="1037"/>
      <c r="AI68" s="1037"/>
      <c r="AJ68" s="1037"/>
      <c r="AK68" s="1037">
        <v>7</v>
      </c>
      <c r="AL68" s="1037"/>
      <c r="AM68" s="1037"/>
      <c r="AN68" s="1037"/>
      <c r="AO68" s="1037"/>
      <c r="AP68" s="1037">
        <v>1705</v>
      </c>
      <c r="AQ68" s="1037"/>
      <c r="AR68" s="1037"/>
      <c r="AS68" s="1037"/>
      <c r="AT68" s="1037"/>
      <c r="AU68" s="1037">
        <v>862</v>
      </c>
      <c r="AV68" s="1037"/>
      <c r="AW68" s="1037"/>
      <c r="AX68" s="1037"/>
      <c r="AY68" s="1037"/>
      <c r="AZ68" s="1038"/>
      <c r="BA68" s="1038"/>
      <c r="BB68" s="1038"/>
      <c r="BC68" s="1038"/>
      <c r="BD68" s="1039"/>
      <c r="BE68" s="266"/>
      <c r="BF68" s="266"/>
      <c r="BG68" s="266"/>
      <c r="BH68" s="266"/>
      <c r="BI68" s="266"/>
      <c r="BJ68" s="266"/>
      <c r="BK68" s="266"/>
      <c r="BL68" s="266"/>
      <c r="BM68" s="266"/>
      <c r="BN68" s="266"/>
      <c r="BO68" s="266"/>
      <c r="BP68" s="266"/>
      <c r="BQ68" s="263">
        <v>62</v>
      </c>
      <c r="BR68" s="268"/>
      <c r="BS68" s="1008"/>
      <c r="BT68" s="1009"/>
      <c r="BU68" s="1009"/>
      <c r="BV68" s="1009"/>
      <c r="BW68" s="1009"/>
      <c r="BX68" s="1009"/>
      <c r="BY68" s="1009"/>
      <c r="BZ68" s="1009"/>
      <c r="CA68" s="1009"/>
      <c r="CB68" s="1009"/>
      <c r="CC68" s="1009"/>
      <c r="CD68" s="1009"/>
      <c r="CE68" s="1009"/>
      <c r="CF68" s="1009"/>
      <c r="CG68" s="1010"/>
      <c r="CH68" s="1011"/>
      <c r="CI68" s="1012"/>
      <c r="CJ68" s="1012"/>
      <c r="CK68" s="1012"/>
      <c r="CL68" s="1013"/>
      <c r="CM68" s="1011"/>
      <c r="CN68" s="1012"/>
      <c r="CO68" s="1012"/>
      <c r="CP68" s="1012"/>
      <c r="CQ68" s="1013"/>
      <c r="CR68" s="1011"/>
      <c r="CS68" s="1012"/>
      <c r="CT68" s="1012"/>
      <c r="CU68" s="1012"/>
      <c r="CV68" s="1013"/>
      <c r="CW68" s="1011"/>
      <c r="CX68" s="1012"/>
      <c r="CY68" s="1012"/>
      <c r="CZ68" s="1012"/>
      <c r="DA68" s="1013"/>
      <c r="DB68" s="1011"/>
      <c r="DC68" s="1012"/>
      <c r="DD68" s="1012"/>
      <c r="DE68" s="1012"/>
      <c r="DF68" s="1013"/>
      <c r="DG68" s="1011"/>
      <c r="DH68" s="1012"/>
      <c r="DI68" s="1012"/>
      <c r="DJ68" s="1012"/>
      <c r="DK68" s="1013"/>
      <c r="DL68" s="1011"/>
      <c r="DM68" s="1012"/>
      <c r="DN68" s="1012"/>
      <c r="DO68" s="1012"/>
      <c r="DP68" s="1013"/>
      <c r="DQ68" s="1011"/>
      <c r="DR68" s="1012"/>
      <c r="DS68" s="1012"/>
      <c r="DT68" s="1012"/>
      <c r="DU68" s="1013"/>
      <c r="DV68" s="996"/>
      <c r="DW68" s="997"/>
      <c r="DX68" s="997"/>
      <c r="DY68" s="997"/>
      <c r="DZ68" s="998"/>
      <c r="EA68" s="247"/>
    </row>
    <row r="69" spans="1:131" s="248" customFormat="1" ht="26.25" customHeight="1" x14ac:dyDescent="0.15">
      <c r="A69" s="262">
        <v>2</v>
      </c>
      <c r="B69" s="1029" t="s">
        <v>582</v>
      </c>
      <c r="C69" s="1030"/>
      <c r="D69" s="1030"/>
      <c r="E69" s="1030"/>
      <c r="F69" s="1030"/>
      <c r="G69" s="1030"/>
      <c r="H69" s="1030"/>
      <c r="I69" s="1030"/>
      <c r="J69" s="1030"/>
      <c r="K69" s="1030"/>
      <c r="L69" s="1030"/>
      <c r="M69" s="1030"/>
      <c r="N69" s="1030"/>
      <c r="O69" s="1030"/>
      <c r="P69" s="1031"/>
      <c r="Q69" s="1032">
        <v>517</v>
      </c>
      <c r="R69" s="1026"/>
      <c r="S69" s="1026"/>
      <c r="T69" s="1026"/>
      <c r="U69" s="1026"/>
      <c r="V69" s="1026">
        <v>461</v>
      </c>
      <c r="W69" s="1026"/>
      <c r="X69" s="1026"/>
      <c r="Y69" s="1026"/>
      <c r="Z69" s="1026"/>
      <c r="AA69" s="1026">
        <v>56</v>
      </c>
      <c r="AB69" s="1026"/>
      <c r="AC69" s="1026"/>
      <c r="AD69" s="1026"/>
      <c r="AE69" s="1026"/>
      <c r="AF69" s="1026">
        <v>56</v>
      </c>
      <c r="AG69" s="1026"/>
      <c r="AH69" s="1026"/>
      <c r="AI69" s="1026"/>
      <c r="AJ69" s="1026"/>
      <c r="AK69" s="1026">
        <v>23</v>
      </c>
      <c r="AL69" s="1026"/>
      <c r="AM69" s="1026"/>
      <c r="AN69" s="1026"/>
      <c r="AO69" s="1026"/>
      <c r="AP69" s="1026" t="s">
        <v>580</v>
      </c>
      <c r="AQ69" s="1026"/>
      <c r="AR69" s="1026"/>
      <c r="AS69" s="1026"/>
      <c r="AT69" s="1026"/>
      <c r="AU69" s="1026" t="s">
        <v>580</v>
      </c>
      <c r="AV69" s="1026"/>
      <c r="AW69" s="1026"/>
      <c r="AX69" s="1026"/>
      <c r="AY69" s="1026"/>
      <c r="AZ69" s="1027"/>
      <c r="BA69" s="1027"/>
      <c r="BB69" s="1027"/>
      <c r="BC69" s="1027"/>
      <c r="BD69" s="1028"/>
      <c r="BE69" s="266"/>
      <c r="BF69" s="266"/>
      <c r="BG69" s="266"/>
      <c r="BH69" s="266"/>
      <c r="BI69" s="266"/>
      <c r="BJ69" s="266"/>
      <c r="BK69" s="266"/>
      <c r="BL69" s="266"/>
      <c r="BM69" s="266"/>
      <c r="BN69" s="266"/>
      <c r="BO69" s="266"/>
      <c r="BP69" s="266"/>
      <c r="BQ69" s="263">
        <v>63</v>
      </c>
      <c r="BR69" s="268"/>
      <c r="BS69" s="1008"/>
      <c r="BT69" s="1009"/>
      <c r="BU69" s="1009"/>
      <c r="BV69" s="1009"/>
      <c r="BW69" s="1009"/>
      <c r="BX69" s="1009"/>
      <c r="BY69" s="1009"/>
      <c r="BZ69" s="1009"/>
      <c r="CA69" s="1009"/>
      <c r="CB69" s="1009"/>
      <c r="CC69" s="1009"/>
      <c r="CD69" s="1009"/>
      <c r="CE69" s="1009"/>
      <c r="CF69" s="1009"/>
      <c r="CG69" s="1010"/>
      <c r="CH69" s="1011"/>
      <c r="CI69" s="1012"/>
      <c r="CJ69" s="1012"/>
      <c r="CK69" s="1012"/>
      <c r="CL69" s="1013"/>
      <c r="CM69" s="1011"/>
      <c r="CN69" s="1012"/>
      <c r="CO69" s="1012"/>
      <c r="CP69" s="1012"/>
      <c r="CQ69" s="1013"/>
      <c r="CR69" s="1011"/>
      <c r="CS69" s="1012"/>
      <c r="CT69" s="1012"/>
      <c r="CU69" s="1012"/>
      <c r="CV69" s="1013"/>
      <c r="CW69" s="1011"/>
      <c r="CX69" s="1012"/>
      <c r="CY69" s="1012"/>
      <c r="CZ69" s="1012"/>
      <c r="DA69" s="1013"/>
      <c r="DB69" s="1011"/>
      <c r="DC69" s="1012"/>
      <c r="DD69" s="1012"/>
      <c r="DE69" s="1012"/>
      <c r="DF69" s="1013"/>
      <c r="DG69" s="1011"/>
      <c r="DH69" s="1012"/>
      <c r="DI69" s="1012"/>
      <c r="DJ69" s="1012"/>
      <c r="DK69" s="1013"/>
      <c r="DL69" s="1011"/>
      <c r="DM69" s="1012"/>
      <c r="DN69" s="1012"/>
      <c r="DO69" s="1012"/>
      <c r="DP69" s="1013"/>
      <c r="DQ69" s="1011"/>
      <c r="DR69" s="1012"/>
      <c r="DS69" s="1012"/>
      <c r="DT69" s="1012"/>
      <c r="DU69" s="1013"/>
      <c r="DV69" s="996"/>
      <c r="DW69" s="997"/>
      <c r="DX69" s="997"/>
      <c r="DY69" s="997"/>
      <c r="DZ69" s="998"/>
      <c r="EA69" s="247"/>
    </row>
    <row r="70" spans="1:131" s="248" customFormat="1" ht="26.25" customHeight="1" x14ac:dyDescent="0.15">
      <c r="A70" s="262">
        <v>3</v>
      </c>
      <c r="B70" s="1029" t="s">
        <v>583</v>
      </c>
      <c r="C70" s="1030"/>
      <c r="D70" s="1030"/>
      <c r="E70" s="1030"/>
      <c r="F70" s="1030"/>
      <c r="G70" s="1030"/>
      <c r="H70" s="1030"/>
      <c r="I70" s="1030"/>
      <c r="J70" s="1030"/>
      <c r="K70" s="1030"/>
      <c r="L70" s="1030"/>
      <c r="M70" s="1030"/>
      <c r="N70" s="1030"/>
      <c r="O70" s="1030"/>
      <c r="P70" s="1031"/>
      <c r="Q70" s="1032">
        <v>2</v>
      </c>
      <c r="R70" s="1026"/>
      <c r="S70" s="1026"/>
      <c r="T70" s="1026"/>
      <c r="U70" s="1026"/>
      <c r="V70" s="1026">
        <v>2</v>
      </c>
      <c r="W70" s="1026"/>
      <c r="X70" s="1026"/>
      <c r="Y70" s="1026"/>
      <c r="Z70" s="1026"/>
      <c r="AA70" s="1026">
        <v>0</v>
      </c>
      <c r="AB70" s="1026"/>
      <c r="AC70" s="1026"/>
      <c r="AD70" s="1026"/>
      <c r="AE70" s="1026"/>
      <c r="AF70" s="1026">
        <v>0</v>
      </c>
      <c r="AG70" s="1026"/>
      <c r="AH70" s="1026"/>
      <c r="AI70" s="1026"/>
      <c r="AJ70" s="1026"/>
      <c r="AK70" s="1026" t="s">
        <v>593</v>
      </c>
      <c r="AL70" s="1026"/>
      <c r="AM70" s="1026"/>
      <c r="AN70" s="1026"/>
      <c r="AO70" s="1026"/>
      <c r="AP70" s="1026" t="s">
        <v>580</v>
      </c>
      <c r="AQ70" s="1026"/>
      <c r="AR70" s="1026"/>
      <c r="AS70" s="1026"/>
      <c r="AT70" s="1026"/>
      <c r="AU70" s="1026" t="s">
        <v>580</v>
      </c>
      <c r="AV70" s="1026"/>
      <c r="AW70" s="1026"/>
      <c r="AX70" s="1026"/>
      <c r="AY70" s="1026"/>
      <c r="AZ70" s="1027"/>
      <c r="BA70" s="1027"/>
      <c r="BB70" s="1027"/>
      <c r="BC70" s="1027"/>
      <c r="BD70" s="1028"/>
      <c r="BE70" s="266"/>
      <c r="BF70" s="266"/>
      <c r="BG70" s="266"/>
      <c r="BH70" s="266"/>
      <c r="BI70" s="266"/>
      <c r="BJ70" s="266"/>
      <c r="BK70" s="266"/>
      <c r="BL70" s="266"/>
      <c r="BM70" s="266"/>
      <c r="BN70" s="266"/>
      <c r="BO70" s="266"/>
      <c r="BP70" s="266"/>
      <c r="BQ70" s="263">
        <v>64</v>
      </c>
      <c r="BR70" s="268"/>
      <c r="BS70" s="1008"/>
      <c r="BT70" s="1009"/>
      <c r="BU70" s="1009"/>
      <c r="BV70" s="1009"/>
      <c r="BW70" s="1009"/>
      <c r="BX70" s="1009"/>
      <c r="BY70" s="1009"/>
      <c r="BZ70" s="1009"/>
      <c r="CA70" s="1009"/>
      <c r="CB70" s="1009"/>
      <c r="CC70" s="1009"/>
      <c r="CD70" s="1009"/>
      <c r="CE70" s="1009"/>
      <c r="CF70" s="1009"/>
      <c r="CG70" s="1010"/>
      <c r="CH70" s="1011"/>
      <c r="CI70" s="1012"/>
      <c r="CJ70" s="1012"/>
      <c r="CK70" s="1012"/>
      <c r="CL70" s="1013"/>
      <c r="CM70" s="1011"/>
      <c r="CN70" s="1012"/>
      <c r="CO70" s="1012"/>
      <c r="CP70" s="1012"/>
      <c r="CQ70" s="1013"/>
      <c r="CR70" s="1011"/>
      <c r="CS70" s="1012"/>
      <c r="CT70" s="1012"/>
      <c r="CU70" s="1012"/>
      <c r="CV70" s="1013"/>
      <c r="CW70" s="1011"/>
      <c r="CX70" s="1012"/>
      <c r="CY70" s="1012"/>
      <c r="CZ70" s="1012"/>
      <c r="DA70" s="1013"/>
      <c r="DB70" s="1011"/>
      <c r="DC70" s="1012"/>
      <c r="DD70" s="1012"/>
      <c r="DE70" s="1012"/>
      <c r="DF70" s="1013"/>
      <c r="DG70" s="1011"/>
      <c r="DH70" s="1012"/>
      <c r="DI70" s="1012"/>
      <c r="DJ70" s="1012"/>
      <c r="DK70" s="1013"/>
      <c r="DL70" s="1011"/>
      <c r="DM70" s="1012"/>
      <c r="DN70" s="1012"/>
      <c r="DO70" s="1012"/>
      <c r="DP70" s="1013"/>
      <c r="DQ70" s="1011"/>
      <c r="DR70" s="1012"/>
      <c r="DS70" s="1012"/>
      <c r="DT70" s="1012"/>
      <c r="DU70" s="1013"/>
      <c r="DV70" s="996"/>
      <c r="DW70" s="997"/>
      <c r="DX70" s="997"/>
      <c r="DY70" s="997"/>
      <c r="DZ70" s="998"/>
      <c r="EA70" s="247"/>
    </row>
    <row r="71" spans="1:131" s="248" customFormat="1" ht="26.25" customHeight="1" x14ac:dyDescent="0.15">
      <c r="A71" s="262">
        <v>4</v>
      </c>
      <c r="B71" s="1029" t="s">
        <v>584</v>
      </c>
      <c r="C71" s="1030"/>
      <c r="D71" s="1030"/>
      <c r="E71" s="1030"/>
      <c r="F71" s="1030"/>
      <c r="G71" s="1030"/>
      <c r="H71" s="1030"/>
      <c r="I71" s="1030"/>
      <c r="J71" s="1030"/>
      <c r="K71" s="1030"/>
      <c r="L71" s="1030"/>
      <c r="M71" s="1030"/>
      <c r="N71" s="1030"/>
      <c r="O71" s="1030"/>
      <c r="P71" s="1031"/>
      <c r="Q71" s="1032">
        <v>3998</v>
      </c>
      <c r="R71" s="1026"/>
      <c r="S71" s="1026"/>
      <c r="T71" s="1026"/>
      <c r="U71" s="1026"/>
      <c r="V71" s="1026">
        <v>3704</v>
      </c>
      <c r="W71" s="1026"/>
      <c r="X71" s="1026"/>
      <c r="Y71" s="1026"/>
      <c r="Z71" s="1026"/>
      <c r="AA71" s="1026">
        <v>294</v>
      </c>
      <c r="AB71" s="1026"/>
      <c r="AC71" s="1026"/>
      <c r="AD71" s="1026"/>
      <c r="AE71" s="1026"/>
      <c r="AF71" s="1026">
        <v>294</v>
      </c>
      <c r="AG71" s="1026"/>
      <c r="AH71" s="1026"/>
      <c r="AI71" s="1026"/>
      <c r="AJ71" s="1026"/>
      <c r="AK71" s="1026">
        <v>28</v>
      </c>
      <c r="AL71" s="1026"/>
      <c r="AM71" s="1026"/>
      <c r="AN71" s="1026"/>
      <c r="AO71" s="1026"/>
      <c r="AP71" s="1026" t="s">
        <v>580</v>
      </c>
      <c r="AQ71" s="1026"/>
      <c r="AR71" s="1026"/>
      <c r="AS71" s="1026"/>
      <c r="AT71" s="1026"/>
      <c r="AU71" s="1026" t="s">
        <v>580</v>
      </c>
      <c r="AV71" s="1026"/>
      <c r="AW71" s="1026"/>
      <c r="AX71" s="1026"/>
      <c r="AY71" s="1026"/>
      <c r="AZ71" s="1027"/>
      <c r="BA71" s="1027"/>
      <c r="BB71" s="1027"/>
      <c r="BC71" s="1027"/>
      <c r="BD71" s="1028"/>
      <c r="BE71" s="266"/>
      <c r="BF71" s="266"/>
      <c r="BG71" s="266"/>
      <c r="BH71" s="266"/>
      <c r="BI71" s="266"/>
      <c r="BJ71" s="266"/>
      <c r="BK71" s="266"/>
      <c r="BL71" s="266"/>
      <c r="BM71" s="266"/>
      <c r="BN71" s="266"/>
      <c r="BO71" s="266"/>
      <c r="BP71" s="266"/>
      <c r="BQ71" s="263">
        <v>65</v>
      </c>
      <c r="BR71" s="268"/>
      <c r="BS71" s="1008"/>
      <c r="BT71" s="1009"/>
      <c r="BU71" s="1009"/>
      <c r="BV71" s="1009"/>
      <c r="BW71" s="1009"/>
      <c r="BX71" s="1009"/>
      <c r="BY71" s="1009"/>
      <c r="BZ71" s="1009"/>
      <c r="CA71" s="1009"/>
      <c r="CB71" s="1009"/>
      <c r="CC71" s="1009"/>
      <c r="CD71" s="1009"/>
      <c r="CE71" s="1009"/>
      <c r="CF71" s="1009"/>
      <c r="CG71" s="1010"/>
      <c r="CH71" s="1011"/>
      <c r="CI71" s="1012"/>
      <c r="CJ71" s="1012"/>
      <c r="CK71" s="1012"/>
      <c r="CL71" s="1013"/>
      <c r="CM71" s="1011"/>
      <c r="CN71" s="1012"/>
      <c r="CO71" s="1012"/>
      <c r="CP71" s="1012"/>
      <c r="CQ71" s="1013"/>
      <c r="CR71" s="1011"/>
      <c r="CS71" s="1012"/>
      <c r="CT71" s="1012"/>
      <c r="CU71" s="1012"/>
      <c r="CV71" s="1013"/>
      <c r="CW71" s="1011"/>
      <c r="CX71" s="1012"/>
      <c r="CY71" s="1012"/>
      <c r="CZ71" s="1012"/>
      <c r="DA71" s="1013"/>
      <c r="DB71" s="1011"/>
      <c r="DC71" s="1012"/>
      <c r="DD71" s="1012"/>
      <c r="DE71" s="1012"/>
      <c r="DF71" s="1013"/>
      <c r="DG71" s="1011"/>
      <c r="DH71" s="1012"/>
      <c r="DI71" s="1012"/>
      <c r="DJ71" s="1012"/>
      <c r="DK71" s="1013"/>
      <c r="DL71" s="1011"/>
      <c r="DM71" s="1012"/>
      <c r="DN71" s="1012"/>
      <c r="DO71" s="1012"/>
      <c r="DP71" s="1013"/>
      <c r="DQ71" s="1011"/>
      <c r="DR71" s="1012"/>
      <c r="DS71" s="1012"/>
      <c r="DT71" s="1012"/>
      <c r="DU71" s="1013"/>
      <c r="DV71" s="996"/>
      <c r="DW71" s="997"/>
      <c r="DX71" s="997"/>
      <c r="DY71" s="997"/>
      <c r="DZ71" s="998"/>
      <c r="EA71" s="247"/>
    </row>
    <row r="72" spans="1:131" s="248" customFormat="1" ht="26.25" customHeight="1" x14ac:dyDescent="0.15">
      <c r="A72" s="262">
        <v>5</v>
      </c>
      <c r="B72" s="1029" t="s">
        <v>585</v>
      </c>
      <c r="C72" s="1030"/>
      <c r="D72" s="1030"/>
      <c r="E72" s="1030"/>
      <c r="F72" s="1030"/>
      <c r="G72" s="1030"/>
      <c r="H72" s="1030"/>
      <c r="I72" s="1030"/>
      <c r="J72" s="1030"/>
      <c r="K72" s="1030"/>
      <c r="L72" s="1030"/>
      <c r="M72" s="1030"/>
      <c r="N72" s="1030"/>
      <c r="O72" s="1030"/>
      <c r="P72" s="1031"/>
      <c r="Q72" s="1032">
        <v>554</v>
      </c>
      <c r="R72" s="1026"/>
      <c r="S72" s="1026"/>
      <c r="T72" s="1026"/>
      <c r="U72" s="1026"/>
      <c r="V72" s="1026">
        <v>540</v>
      </c>
      <c r="W72" s="1026"/>
      <c r="X72" s="1026"/>
      <c r="Y72" s="1026"/>
      <c r="Z72" s="1026"/>
      <c r="AA72" s="1026">
        <v>14</v>
      </c>
      <c r="AB72" s="1026"/>
      <c r="AC72" s="1026"/>
      <c r="AD72" s="1026"/>
      <c r="AE72" s="1026"/>
      <c r="AF72" s="1026">
        <v>14</v>
      </c>
      <c r="AG72" s="1026"/>
      <c r="AH72" s="1026"/>
      <c r="AI72" s="1026"/>
      <c r="AJ72" s="1026"/>
      <c r="AK72" s="1026">
        <v>28</v>
      </c>
      <c r="AL72" s="1026"/>
      <c r="AM72" s="1026"/>
      <c r="AN72" s="1026"/>
      <c r="AO72" s="1026"/>
      <c r="AP72" s="1026" t="s">
        <v>580</v>
      </c>
      <c r="AQ72" s="1026"/>
      <c r="AR72" s="1026"/>
      <c r="AS72" s="1026"/>
      <c r="AT72" s="1026"/>
      <c r="AU72" s="1026" t="s">
        <v>580</v>
      </c>
      <c r="AV72" s="1026"/>
      <c r="AW72" s="1026"/>
      <c r="AX72" s="1026"/>
      <c r="AY72" s="1026"/>
      <c r="AZ72" s="1027"/>
      <c r="BA72" s="1027"/>
      <c r="BB72" s="1027"/>
      <c r="BC72" s="1027"/>
      <c r="BD72" s="1028"/>
      <c r="BE72" s="266"/>
      <c r="BF72" s="266"/>
      <c r="BG72" s="266"/>
      <c r="BH72" s="266"/>
      <c r="BI72" s="266"/>
      <c r="BJ72" s="266"/>
      <c r="BK72" s="266"/>
      <c r="BL72" s="266"/>
      <c r="BM72" s="266"/>
      <c r="BN72" s="266"/>
      <c r="BO72" s="266"/>
      <c r="BP72" s="266"/>
      <c r="BQ72" s="263">
        <v>66</v>
      </c>
      <c r="BR72" s="268"/>
      <c r="BS72" s="1008"/>
      <c r="BT72" s="1009"/>
      <c r="BU72" s="1009"/>
      <c r="BV72" s="1009"/>
      <c r="BW72" s="1009"/>
      <c r="BX72" s="1009"/>
      <c r="BY72" s="1009"/>
      <c r="BZ72" s="1009"/>
      <c r="CA72" s="1009"/>
      <c r="CB72" s="1009"/>
      <c r="CC72" s="1009"/>
      <c r="CD72" s="1009"/>
      <c r="CE72" s="1009"/>
      <c r="CF72" s="1009"/>
      <c r="CG72" s="1010"/>
      <c r="CH72" s="1011"/>
      <c r="CI72" s="1012"/>
      <c r="CJ72" s="1012"/>
      <c r="CK72" s="1012"/>
      <c r="CL72" s="1013"/>
      <c r="CM72" s="1011"/>
      <c r="CN72" s="1012"/>
      <c r="CO72" s="1012"/>
      <c r="CP72" s="1012"/>
      <c r="CQ72" s="1013"/>
      <c r="CR72" s="1011"/>
      <c r="CS72" s="1012"/>
      <c r="CT72" s="1012"/>
      <c r="CU72" s="1012"/>
      <c r="CV72" s="1013"/>
      <c r="CW72" s="1011"/>
      <c r="CX72" s="1012"/>
      <c r="CY72" s="1012"/>
      <c r="CZ72" s="1012"/>
      <c r="DA72" s="1013"/>
      <c r="DB72" s="1011"/>
      <c r="DC72" s="1012"/>
      <c r="DD72" s="1012"/>
      <c r="DE72" s="1012"/>
      <c r="DF72" s="1013"/>
      <c r="DG72" s="1011"/>
      <c r="DH72" s="1012"/>
      <c r="DI72" s="1012"/>
      <c r="DJ72" s="1012"/>
      <c r="DK72" s="1013"/>
      <c r="DL72" s="1011"/>
      <c r="DM72" s="1012"/>
      <c r="DN72" s="1012"/>
      <c r="DO72" s="1012"/>
      <c r="DP72" s="1013"/>
      <c r="DQ72" s="1011"/>
      <c r="DR72" s="1012"/>
      <c r="DS72" s="1012"/>
      <c r="DT72" s="1012"/>
      <c r="DU72" s="1013"/>
      <c r="DV72" s="996"/>
      <c r="DW72" s="997"/>
      <c r="DX72" s="997"/>
      <c r="DY72" s="997"/>
      <c r="DZ72" s="998"/>
      <c r="EA72" s="247"/>
    </row>
    <row r="73" spans="1:131" s="248" customFormat="1" ht="26.25" customHeight="1" x14ac:dyDescent="0.15">
      <c r="A73" s="262">
        <v>6</v>
      </c>
      <c r="B73" s="1029" t="s">
        <v>586</v>
      </c>
      <c r="C73" s="1030"/>
      <c r="D73" s="1030"/>
      <c r="E73" s="1030"/>
      <c r="F73" s="1030"/>
      <c r="G73" s="1030"/>
      <c r="H73" s="1030"/>
      <c r="I73" s="1030"/>
      <c r="J73" s="1030"/>
      <c r="K73" s="1030"/>
      <c r="L73" s="1030"/>
      <c r="M73" s="1030"/>
      <c r="N73" s="1030"/>
      <c r="O73" s="1030"/>
      <c r="P73" s="1031"/>
      <c r="Q73" s="1032">
        <v>147560</v>
      </c>
      <c r="R73" s="1026"/>
      <c r="S73" s="1026"/>
      <c r="T73" s="1026"/>
      <c r="U73" s="1026"/>
      <c r="V73" s="1026">
        <v>144733</v>
      </c>
      <c r="W73" s="1026"/>
      <c r="X73" s="1026"/>
      <c r="Y73" s="1026"/>
      <c r="Z73" s="1026"/>
      <c r="AA73" s="1026">
        <v>2827</v>
      </c>
      <c r="AB73" s="1026"/>
      <c r="AC73" s="1026"/>
      <c r="AD73" s="1026"/>
      <c r="AE73" s="1026"/>
      <c r="AF73" s="1026">
        <v>2827</v>
      </c>
      <c r="AG73" s="1026"/>
      <c r="AH73" s="1026"/>
      <c r="AI73" s="1026"/>
      <c r="AJ73" s="1026"/>
      <c r="AK73" s="1026">
        <v>2337</v>
      </c>
      <c r="AL73" s="1026"/>
      <c r="AM73" s="1026"/>
      <c r="AN73" s="1026"/>
      <c r="AO73" s="1026"/>
      <c r="AP73" s="1026" t="s">
        <v>580</v>
      </c>
      <c r="AQ73" s="1026"/>
      <c r="AR73" s="1026"/>
      <c r="AS73" s="1026"/>
      <c r="AT73" s="1026"/>
      <c r="AU73" s="1026" t="s">
        <v>580</v>
      </c>
      <c r="AV73" s="1026"/>
      <c r="AW73" s="1026"/>
      <c r="AX73" s="1026"/>
      <c r="AY73" s="1026"/>
      <c r="AZ73" s="1027"/>
      <c r="BA73" s="1027"/>
      <c r="BB73" s="1027"/>
      <c r="BC73" s="1027"/>
      <c r="BD73" s="1028"/>
      <c r="BE73" s="266"/>
      <c r="BF73" s="266"/>
      <c r="BG73" s="266"/>
      <c r="BH73" s="266"/>
      <c r="BI73" s="266"/>
      <c r="BJ73" s="266"/>
      <c r="BK73" s="266"/>
      <c r="BL73" s="266"/>
      <c r="BM73" s="266"/>
      <c r="BN73" s="266"/>
      <c r="BO73" s="266"/>
      <c r="BP73" s="266"/>
      <c r="BQ73" s="263">
        <v>67</v>
      </c>
      <c r="BR73" s="268"/>
      <c r="BS73" s="1008"/>
      <c r="BT73" s="1009"/>
      <c r="BU73" s="1009"/>
      <c r="BV73" s="1009"/>
      <c r="BW73" s="1009"/>
      <c r="BX73" s="1009"/>
      <c r="BY73" s="1009"/>
      <c r="BZ73" s="1009"/>
      <c r="CA73" s="1009"/>
      <c r="CB73" s="1009"/>
      <c r="CC73" s="1009"/>
      <c r="CD73" s="1009"/>
      <c r="CE73" s="1009"/>
      <c r="CF73" s="1009"/>
      <c r="CG73" s="1010"/>
      <c r="CH73" s="1011"/>
      <c r="CI73" s="1012"/>
      <c r="CJ73" s="1012"/>
      <c r="CK73" s="1012"/>
      <c r="CL73" s="1013"/>
      <c r="CM73" s="1011"/>
      <c r="CN73" s="1012"/>
      <c r="CO73" s="1012"/>
      <c r="CP73" s="1012"/>
      <c r="CQ73" s="1013"/>
      <c r="CR73" s="1011"/>
      <c r="CS73" s="1012"/>
      <c r="CT73" s="1012"/>
      <c r="CU73" s="1012"/>
      <c r="CV73" s="1013"/>
      <c r="CW73" s="1011"/>
      <c r="CX73" s="1012"/>
      <c r="CY73" s="1012"/>
      <c r="CZ73" s="1012"/>
      <c r="DA73" s="1013"/>
      <c r="DB73" s="1011"/>
      <c r="DC73" s="1012"/>
      <c r="DD73" s="1012"/>
      <c r="DE73" s="1012"/>
      <c r="DF73" s="1013"/>
      <c r="DG73" s="1011"/>
      <c r="DH73" s="1012"/>
      <c r="DI73" s="1012"/>
      <c r="DJ73" s="1012"/>
      <c r="DK73" s="1013"/>
      <c r="DL73" s="1011"/>
      <c r="DM73" s="1012"/>
      <c r="DN73" s="1012"/>
      <c r="DO73" s="1012"/>
      <c r="DP73" s="1013"/>
      <c r="DQ73" s="1011"/>
      <c r="DR73" s="1012"/>
      <c r="DS73" s="1012"/>
      <c r="DT73" s="1012"/>
      <c r="DU73" s="1013"/>
      <c r="DV73" s="996"/>
      <c r="DW73" s="997"/>
      <c r="DX73" s="997"/>
      <c r="DY73" s="997"/>
      <c r="DZ73" s="998"/>
      <c r="EA73" s="247"/>
    </row>
    <row r="74" spans="1:131" s="248" customFormat="1" ht="26.25" customHeight="1" x14ac:dyDescent="0.15">
      <c r="A74" s="262">
        <v>7</v>
      </c>
      <c r="B74" s="1029" t="s">
        <v>587</v>
      </c>
      <c r="C74" s="1030"/>
      <c r="D74" s="1030"/>
      <c r="E74" s="1030"/>
      <c r="F74" s="1030"/>
      <c r="G74" s="1030"/>
      <c r="H74" s="1030"/>
      <c r="I74" s="1030"/>
      <c r="J74" s="1030"/>
      <c r="K74" s="1030"/>
      <c r="L74" s="1030"/>
      <c r="M74" s="1030"/>
      <c r="N74" s="1030"/>
      <c r="O74" s="1030"/>
      <c r="P74" s="1031"/>
      <c r="Q74" s="1032">
        <v>4470</v>
      </c>
      <c r="R74" s="1026"/>
      <c r="S74" s="1026"/>
      <c r="T74" s="1026"/>
      <c r="U74" s="1026"/>
      <c r="V74" s="1026">
        <v>4560</v>
      </c>
      <c r="W74" s="1026"/>
      <c r="X74" s="1026"/>
      <c r="Y74" s="1026"/>
      <c r="Z74" s="1026"/>
      <c r="AA74" s="1026">
        <v>-90</v>
      </c>
      <c r="AB74" s="1026"/>
      <c r="AC74" s="1026"/>
      <c r="AD74" s="1026"/>
      <c r="AE74" s="1026"/>
      <c r="AF74" s="1026">
        <v>624</v>
      </c>
      <c r="AG74" s="1026"/>
      <c r="AH74" s="1026"/>
      <c r="AI74" s="1026"/>
      <c r="AJ74" s="1026"/>
      <c r="AK74" s="1026" t="s">
        <v>580</v>
      </c>
      <c r="AL74" s="1026"/>
      <c r="AM74" s="1026"/>
      <c r="AN74" s="1026"/>
      <c r="AO74" s="1026"/>
      <c r="AP74" s="1026">
        <v>2251</v>
      </c>
      <c r="AQ74" s="1026"/>
      <c r="AR74" s="1026"/>
      <c r="AS74" s="1026"/>
      <c r="AT74" s="1026"/>
      <c r="AU74" s="1026">
        <v>356</v>
      </c>
      <c r="AV74" s="1026"/>
      <c r="AW74" s="1026"/>
      <c r="AX74" s="1026"/>
      <c r="AY74" s="1026"/>
      <c r="AZ74" s="1027"/>
      <c r="BA74" s="1027"/>
      <c r="BB74" s="1027"/>
      <c r="BC74" s="1027"/>
      <c r="BD74" s="1028"/>
      <c r="BE74" s="266"/>
      <c r="BF74" s="266"/>
      <c r="BG74" s="266"/>
      <c r="BH74" s="266"/>
      <c r="BI74" s="266"/>
      <c r="BJ74" s="266"/>
      <c r="BK74" s="266"/>
      <c r="BL74" s="266"/>
      <c r="BM74" s="266"/>
      <c r="BN74" s="266"/>
      <c r="BO74" s="266"/>
      <c r="BP74" s="266"/>
      <c r="BQ74" s="263">
        <v>68</v>
      </c>
      <c r="BR74" s="268"/>
      <c r="BS74" s="1008"/>
      <c r="BT74" s="1009"/>
      <c r="BU74" s="1009"/>
      <c r="BV74" s="1009"/>
      <c r="BW74" s="1009"/>
      <c r="BX74" s="1009"/>
      <c r="BY74" s="1009"/>
      <c r="BZ74" s="1009"/>
      <c r="CA74" s="1009"/>
      <c r="CB74" s="1009"/>
      <c r="CC74" s="1009"/>
      <c r="CD74" s="1009"/>
      <c r="CE74" s="1009"/>
      <c r="CF74" s="1009"/>
      <c r="CG74" s="1010"/>
      <c r="CH74" s="1011"/>
      <c r="CI74" s="1012"/>
      <c r="CJ74" s="1012"/>
      <c r="CK74" s="1012"/>
      <c r="CL74" s="1013"/>
      <c r="CM74" s="1011"/>
      <c r="CN74" s="1012"/>
      <c r="CO74" s="1012"/>
      <c r="CP74" s="1012"/>
      <c r="CQ74" s="1013"/>
      <c r="CR74" s="1011"/>
      <c r="CS74" s="1012"/>
      <c r="CT74" s="1012"/>
      <c r="CU74" s="1012"/>
      <c r="CV74" s="1013"/>
      <c r="CW74" s="1011"/>
      <c r="CX74" s="1012"/>
      <c r="CY74" s="1012"/>
      <c r="CZ74" s="1012"/>
      <c r="DA74" s="1013"/>
      <c r="DB74" s="1011"/>
      <c r="DC74" s="1012"/>
      <c r="DD74" s="1012"/>
      <c r="DE74" s="1012"/>
      <c r="DF74" s="1013"/>
      <c r="DG74" s="1011"/>
      <c r="DH74" s="1012"/>
      <c r="DI74" s="1012"/>
      <c r="DJ74" s="1012"/>
      <c r="DK74" s="1013"/>
      <c r="DL74" s="1011"/>
      <c r="DM74" s="1012"/>
      <c r="DN74" s="1012"/>
      <c r="DO74" s="1012"/>
      <c r="DP74" s="1013"/>
      <c r="DQ74" s="1011"/>
      <c r="DR74" s="1012"/>
      <c r="DS74" s="1012"/>
      <c r="DT74" s="1012"/>
      <c r="DU74" s="1013"/>
      <c r="DV74" s="996"/>
      <c r="DW74" s="997"/>
      <c r="DX74" s="997"/>
      <c r="DY74" s="997"/>
      <c r="DZ74" s="998"/>
      <c r="EA74" s="247"/>
    </row>
    <row r="75" spans="1:131" s="248" customFormat="1" ht="26.25" customHeight="1" x14ac:dyDescent="0.15">
      <c r="A75" s="262">
        <v>8</v>
      </c>
      <c r="B75" s="1029" t="s">
        <v>588</v>
      </c>
      <c r="C75" s="1030"/>
      <c r="D75" s="1030"/>
      <c r="E75" s="1030"/>
      <c r="F75" s="1030"/>
      <c r="G75" s="1030"/>
      <c r="H75" s="1030"/>
      <c r="I75" s="1030"/>
      <c r="J75" s="1030"/>
      <c r="K75" s="1030"/>
      <c r="L75" s="1030"/>
      <c r="M75" s="1030"/>
      <c r="N75" s="1030"/>
      <c r="O75" s="1030"/>
      <c r="P75" s="1031"/>
      <c r="Q75" s="1033">
        <v>24314</v>
      </c>
      <c r="R75" s="1034"/>
      <c r="S75" s="1034"/>
      <c r="T75" s="1034"/>
      <c r="U75" s="1035"/>
      <c r="V75" s="1036">
        <v>20301</v>
      </c>
      <c r="W75" s="1034"/>
      <c r="X75" s="1034"/>
      <c r="Y75" s="1034"/>
      <c r="Z75" s="1035"/>
      <c r="AA75" s="1036">
        <v>4013</v>
      </c>
      <c r="AB75" s="1034"/>
      <c r="AC75" s="1034"/>
      <c r="AD75" s="1034"/>
      <c r="AE75" s="1035"/>
      <c r="AF75" s="1036">
        <v>32328</v>
      </c>
      <c r="AG75" s="1034"/>
      <c r="AH75" s="1034"/>
      <c r="AI75" s="1034"/>
      <c r="AJ75" s="1035"/>
      <c r="AK75" s="1036" t="s">
        <v>580</v>
      </c>
      <c r="AL75" s="1034"/>
      <c r="AM75" s="1034"/>
      <c r="AN75" s="1034"/>
      <c r="AO75" s="1035"/>
      <c r="AP75" s="1036">
        <v>55202</v>
      </c>
      <c r="AQ75" s="1034"/>
      <c r="AR75" s="1034"/>
      <c r="AS75" s="1034"/>
      <c r="AT75" s="1035"/>
      <c r="AU75" s="1036" t="s">
        <v>580</v>
      </c>
      <c r="AV75" s="1034"/>
      <c r="AW75" s="1034"/>
      <c r="AX75" s="1034"/>
      <c r="AY75" s="1035"/>
      <c r="AZ75" s="1027"/>
      <c r="BA75" s="1027"/>
      <c r="BB75" s="1027"/>
      <c r="BC75" s="1027"/>
      <c r="BD75" s="1028"/>
      <c r="BE75" s="266"/>
      <c r="BF75" s="266"/>
      <c r="BG75" s="266"/>
      <c r="BH75" s="266"/>
      <c r="BI75" s="266"/>
      <c r="BJ75" s="266"/>
      <c r="BK75" s="266"/>
      <c r="BL75" s="266"/>
      <c r="BM75" s="266"/>
      <c r="BN75" s="266"/>
      <c r="BO75" s="266"/>
      <c r="BP75" s="266"/>
      <c r="BQ75" s="263">
        <v>69</v>
      </c>
      <c r="BR75" s="268"/>
      <c r="BS75" s="1008"/>
      <c r="BT75" s="1009"/>
      <c r="BU75" s="1009"/>
      <c r="BV75" s="1009"/>
      <c r="BW75" s="1009"/>
      <c r="BX75" s="1009"/>
      <c r="BY75" s="1009"/>
      <c r="BZ75" s="1009"/>
      <c r="CA75" s="1009"/>
      <c r="CB75" s="1009"/>
      <c r="CC75" s="1009"/>
      <c r="CD75" s="1009"/>
      <c r="CE75" s="1009"/>
      <c r="CF75" s="1009"/>
      <c r="CG75" s="1010"/>
      <c r="CH75" s="1011"/>
      <c r="CI75" s="1012"/>
      <c r="CJ75" s="1012"/>
      <c r="CK75" s="1012"/>
      <c r="CL75" s="1013"/>
      <c r="CM75" s="1011"/>
      <c r="CN75" s="1012"/>
      <c r="CO75" s="1012"/>
      <c r="CP75" s="1012"/>
      <c r="CQ75" s="1013"/>
      <c r="CR75" s="1011"/>
      <c r="CS75" s="1012"/>
      <c r="CT75" s="1012"/>
      <c r="CU75" s="1012"/>
      <c r="CV75" s="1013"/>
      <c r="CW75" s="1011"/>
      <c r="CX75" s="1012"/>
      <c r="CY75" s="1012"/>
      <c r="CZ75" s="1012"/>
      <c r="DA75" s="1013"/>
      <c r="DB75" s="1011"/>
      <c r="DC75" s="1012"/>
      <c r="DD75" s="1012"/>
      <c r="DE75" s="1012"/>
      <c r="DF75" s="1013"/>
      <c r="DG75" s="1011"/>
      <c r="DH75" s="1012"/>
      <c r="DI75" s="1012"/>
      <c r="DJ75" s="1012"/>
      <c r="DK75" s="1013"/>
      <c r="DL75" s="1011"/>
      <c r="DM75" s="1012"/>
      <c r="DN75" s="1012"/>
      <c r="DO75" s="1012"/>
      <c r="DP75" s="1013"/>
      <c r="DQ75" s="1011"/>
      <c r="DR75" s="1012"/>
      <c r="DS75" s="1012"/>
      <c r="DT75" s="1012"/>
      <c r="DU75" s="1013"/>
      <c r="DV75" s="996"/>
      <c r="DW75" s="997"/>
      <c r="DX75" s="997"/>
      <c r="DY75" s="997"/>
      <c r="DZ75" s="998"/>
      <c r="EA75" s="247"/>
    </row>
    <row r="76" spans="1:131" s="248" customFormat="1" ht="26.25" customHeight="1" x14ac:dyDescent="0.15">
      <c r="A76" s="262">
        <v>9</v>
      </c>
      <c r="B76" s="1029"/>
      <c r="C76" s="1030"/>
      <c r="D76" s="1030"/>
      <c r="E76" s="1030"/>
      <c r="F76" s="1030"/>
      <c r="G76" s="1030"/>
      <c r="H76" s="1030"/>
      <c r="I76" s="1030"/>
      <c r="J76" s="1030"/>
      <c r="K76" s="1030"/>
      <c r="L76" s="1030"/>
      <c r="M76" s="1030"/>
      <c r="N76" s="1030"/>
      <c r="O76" s="1030"/>
      <c r="P76" s="1031"/>
      <c r="Q76" s="1033"/>
      <c r="R76" s="1034"/>
      <c r="S76" s="1034"/>
      <c r="T76" s="1034"/>
      <c r="U76" s="1035"/>
      <c r="V76" s="1036"/>
      <c r="W76" s="1034"/>
      <c r="X76" s="1034"/>
      <c r="Y76" s="1034"/>
      <c r="Z76" s="1035"/>
      <c r="AA76" s="1036"/>
      <c r="AB76" s="1034"/>
      <c r="AC76" s="1034"/>
      <c r="AD76" s="1034"/>
      <c r="AE76" s="1035"/>
      <c r="AF76" s="1036"/>
      <c r="AG76" s="1034"/>
      <c r="AH76" s="1034"/>
      <c r="AI76" s="1034"/>
      <c r="AJ76" s="1035"/>
      <c r="AK76" s="1036"/>
      <c r="AL76" s="1034"/>
      <c r="AM76" s="1034"/>
      <c r="AN76" s="1034"/>
      <c r="AO76" s="1035"/>
      <c r="AP76" s="1036"/>
      <c r="AQ76" s="1034"/>
      <c r="AR76" s="1034"/>
      <c r="AS76" s="1034"/>
      <c r="AT76" s="1035"/>
      <c r="AU76" s="1036"/>
      <c r="AV76" s="1034"/>
      <c r="AW76" s="1034"/>
      <c r="AX76" s="1034"/>
      <c r="AY76" s="1035"/>
      <c r="AZ76" s="1027"/>
      <c r="BA76" s="1027"/>
      <c r="BB76" s="1027"/>
      <c r="BC76" s="1027"/>
      <c r="BD76" s="1028"/>
      <c r="BE76" s="266"/>
      <c r="BF76" s="266"/>
      <c r="BG76" s="266"/>
      <c r="BH76" s="266"/>
      <c r="BI76" s="266"/>
      <c r="BJ76" s="266"/>
      <c r="BK76" s="266"/>
      <c r="BL76" s="266"/>
      <c r="BM76" s="266"/>
      <c r="BN76" s="266"/>
      <c r="BO76" s="266"/>
      <c r="BP76" s="266"/>
      <c r="BQ76" s="263">
        <v>70</v>
      </c>
      <c r="BR76" s="268"/>
      <c r="BS76" s="1008"/>
      <c r="BT76" s="1009"/>
      <c r="BU76" s="1009"/>
      <c r="BV76" s="1009"/>
      <c r="BW76" s="1009"/>
      <c r="BX76" s="1009"/>
      <c r="BY76" s="1009"/>
      <c r="BZ76" s="1009"/>
      <c r="CA76" s="1009"/>
      <c r="CB76" s="1009"/>
      <c r="CC76" s="1009"/>
      <c r="CD76" s="1009"/>
      <c r="CE76" s="1009"/>
      <c r="CF76" s="1009"/>
      <c r="CG76" s="1010"/>
      <c r="CH76" s="1011"/>
      <c r="CI76" s="1012"/>
      <c r="CJ76" s="1012"/>
      <c r="CK76" s="1012"/>
      <c r="CL76" s="1013"/>
      <c r="CM76" s="1011"/>
      <c r="CN76" s="1012"/>
      <c r="CO76" s="1012"/>
      <c r="CP76" s="1012"/>
      <c r="CQ76" s="1013"/>
      <c r="CR76" s="1011"/>
      <c r="CS76" s="1012"/>
      <c r="CT76" s="1012"/>
      <c r="CU76" s="1012"/>
      <c r="CV76" s="1013"/>
      <c r="CW76" s="1011"/>
      <c r="CX76" s="1012"/>
      <c r="CY76" s="1012"/>
      <c r="CZ76" s="1012"/>
      <c r="DA76" s="1013"/>
      <c r="DB76" s="1011"/>
      <c r="DC76" s="1012"/>
      <c r="DD76" s="1012"/>
      <c r="DE76" s="1012"/>
      <c r="DF76" s="1013"/>
      <c r="DG76" s="1011"/>
      <c r="DH76" s="1012"/>
      <c r="DI76" s="1012"/>
      <c r="DJ76" s="1012"/>
      <c r="DK76" s="1013"/>
      <c r="DL76" s="1011"/>
      <c r="DM76" s="1012"/>
      <c r="DN76" s="1012"/>
      <c r="DO76" s="1012"/>
      <c r="DP76" s="1013"/>
      <c r="DQ76" s="1011"/>
      <c r="DR76" s="1012"/>
      <c r="DS76" s="1012"/>
      <c r="DT76" s="1012"/>
      <c r="DU76" s="1013"/>
      <c r="DV76" s="996"/>
      <c r="DW76" s="997"/>
      <c r="DX76" s="997"/>
      <c r="DY76" s="997"/>
      <c r="DZ76" s="998"/>
      <c r="EA76" s="247"/>
    </row>
    <row r="77" spans="1:131" s="248" customFormat="1" ht="26.25" customHeight="1" x14ac:dyDescent="0.15">
      <c r="A77" s="262">
        <v>10</v>
      </c>
      <c r="B77" s="1029"/>
      <c r="C77" s="1030"/>
      <c r="D77" s="1030"/>
      <c r="E77" s="1030"/>
      <c r="F77" s="1030"/>
      <c r="G77" s="1030"/>
      <c r="H77" s="1030"/>
      <c r="I77" s="1030"/>
      <c r="J77" s="1030"/>
      <c r="K77" s="1030"/>
      <c r="L77" s="1030"/>
      <c r="M77" s="1030"/>
      <c r="N77" s="1030"/>
      <c r="O77" s="1030"/>
      <c r="P77" s="1031"/>
      <c r="Q77" s="1033"/>
      <c r="R77" s="1034"/>
      <c r="S77" s="1034"/>
      <c r="T77" s="1034"/>
      <c r="U77" s="1035"/>
      <c r="V77" s="1036"/>
      <c r="W77" s="1034"/>
      <c r="X77" s="1034"/>
      <c r="Y77" s="1034"/>
      <c r="Z77" s="1035"/>
      <c r="AA77" s="1036"/>
      <c r="AB77" s="1034"/>
      <c r="AC77" s="1034"/>
      <c r="AD77" s="1034"/>
      <c r="AE77" s="1035"/>
      <c r="AF77" s="1036"/>
      <c r="AG77" s="1034"/>
      <c r="AH77" s="1034"/>
      <c r="AI77" s="1034"/>
      <c r="AJ77" s="1035"/>
      <c r="AK77" s="1036"/>
      <c r="AL77" s="1034"/>
      <c r="AM77" s="1034"/>
      <c r="AN77" s="1034"/>
      <c r="AO77" s="1035"/>
      <c r="AP77" s="1036"/>
      <c r="AQ77" s="1034"/>
      <c r="AR77" s="1034"/>
      <c r="AS77" s="1034"/>
      <c r="AT77" s="1035"/>
      <c r="AU77" s="1036"/>
      <c r="AV77" s="1034"/>
      <c r="AW77" s="1034"/>
      <c r="AX77" s="1034"/>
      <c r="AY77" s="1035"/>
      <c r="AZ77" s="1027"/>
      <c r="BA77" s="1027"/>
      <c r="BB77" s="1027"/>
      <c r="BC77" s="1027"/>
      <c r="BD77" s="1028"/>
      <c r="BE77" s="266"/>
      <c r="BF77" s="266"/>
      <c r="BG77" s="266"/>
      <c r="BH77" s="266"/>
      <c r="BI77" s="266"/>
      <c r="BJ77" s="266"/>
      <c r="BK77" s="266"/>
      <c r="BL77" s="266"/>
      <c r="BM77" s="266"/>
      <c r="BN77" s="266"/>
      <c r="BO77" s="266"/>
      <c r="BP77" s="266"/>
      <c r="BQ77" s="263">
        <v>71</v>
      </c>
      <c r="BR77" s="268"/>
      <c r="BS77" s="1008"/>
      <c r="BT77" s="1009"/>
      <c r="BU77" s="1009"/>
      <c r="BV77" s="1009"/>
      <c r="BW77" s="1009"/>
      <c r="BX77" s="1009"/>
      <c r="BY77" s="1009"/>
      <c r="BZ77" s="1009"/>
      <c r="CA77" s="1009"/>
      <c r="CB77" s="1009"/>
      <c r="CC77" s="1009"/>
      <c r="CD77" s="1009"/>
      <c r="CE77" s="1009"/>
      <c r="CF77" s="1009"/>
      <c r="CG77" s="1010"/>
      <c r="CH77" s="1011"/>
      <c r="CI77" s="1012"/>
      <c r="CJ77" s="1012"/>
      <c r="CK77" s="1012"/>
      <c r="CL77" s="1013"/>
      <c r="CM77" s="1011"/>
      <c r="CN77" s="1012"/>
      <c r="CO77" s="1012"/>
      <c r="CP77" s="1012"/>
      <c r="CQ77" s="1013"/>
      <c r="CR77" s="1011"/>
      <c r="CS77" s="1012"/>
      <c r="CT77" s="1012"/>
      <c r="CU77" s="1012"/>
      <c r="CV77" s="1013"/>
      <c r="CW77" s="1011"/>
      <c r="CX77" s="1012"/>
      <c r="CY77" s="1012"/>
      <c r="CZ77" s="1012"/>
      <c r="DA77" s="1013"/>
      <c r="DB77" s="1011"/>
      <c r="DC77" s="1012"/>
      <c r="DD77" s="1012"/>
      <c r="DE77" s="1012"/>
      <c r="DF77" s="1013"/>
      <c r="DG77" s="1011"/>
      <c r="DH77" s="1012"/>
      <c r="DI77" s="1012"/>
      <c r="DJ77" s="1012"/>
      <c r="DK77" s="1013"/>
      <c r="DL77" s="1011"/>
      <c r="DM77" s="1012"/>
      <c r="DN77" s="1012"/>
      <c r="DO77" s="1012"/>
      <c r="DP77" s="1013"/>
      <c r="DQ77" s="1011"/>
      <c r="DR77" s="1012"/>
      <c r="DS77" s="1012"/>
      <c r="DT77" s="1012"/>
      <c r="DU77" s="1013"/>
      <c r="DV77" s="996"/>
      <c r="DW77" s="997"/>
      <c r="DX77" s="997"/>
      <c r="DY77" s="997"/>
      <c r="DZ77" s="998"/>
      <c r="EA77" s="247"/>
    </row>
    <row r="78" spans="1:131" s="248" customFormat="1" ht="26.25" customHeight="1" x14ac:dyDescent="0.15">
      <c r="A78" s="262">
        <v>11</v>
      </c>
      <c r="B78" s="1029"/>
      <c r="C78" s="1030"/>
      <c r="D78" s="1030"/>
      <c r="E78" s="1030"/>
      <c r="F78" s="1030"/>
      <c r="G78" s="1030"/>
      <c r="H78" s="1030"/>
      <c r="I78" s="1030"/>
      <c r="J78" s="1030"/>
      <c r="K78" s="1030"/>
      <c r="L78" s="1030"/>
      <c r="M78" s="1030"/>
      <c r="N78" s="1030"/>
      <c r="O78" s="1030"/>
      <c r="P78" s="1031"/>
      <c r="Q78" s="1032"/>
      <c r="R78" s="1026"/>
      <c r="S78" s="1026"/>
      <c r="T78" s="1026"/>
      <c r="U78" s="1026"/>
      <c r="V78" s="1026"/>
      <c r="W78" s="1026"/>
      <c r="X78" s="1026"/>
      <c r="Y78" s="1026"/>
      <c r="Z78" s="1026"/>
      <c r="AA78" s="1026"/>
      <c r="AB78" s="1026"/>
      <c r="AC78" s="1026"/>
      <c r="AD78" s="1026"/>
      <c r="AE78" s="1026"/>
      <c r="AF78" s="1026"/>
      <c r="AG78" s="1026"/>
      <c r="AH78" s="1026"/>
      <c r="AI78" s="1026"/>
      <c r="AJ78" s="1026"/>
      <c r="AK78" s="1026"/>
      <c r="AL78" s="1026"/>
      <c r="AM78" s="1026"/>
      <c r="AN78" s="1026"/>
      <c r="AO78" s="1026"/>
      <c r="AP78" s="1026"/>
      <c r="AQ78" s="1026"/>
      <c r="AR78" s="1026"/>
      <c r="AS78" s="1026"/>
      <c r="AT78" s="1026"/>
      <c r="AU78" s="1026"/>
      <c r="AV78" s="1026"/>
      <c r="AW78" s="1026"/>
      <c r="AX78" s="1026"/>
      <c r="AY78" s="1026"/>
      <c r="AZ78" s="1027"/>
      <c r="BA78" s="1027"/>
      <c r="BB78" s="1027"/>
      <c r="BC78" s="1027"/>
      <c r="BD78" s="1028"/>
      <c r="BE78" s="266"/>
      <c r="BF78" s="266"/>
      <c r="BG78" s="266"/>
      <c r="BH78" s="266"/>
      <c r="BI78" s="266"/>
      <c r="BJ78" s="269"/>
      <c r="BK78" s="269"/>
      <c r="BL78" s="269"/>
      <c r="BM78" s="269"/>
      <c r="BN78" s="269"/>
      <c r="BO78" s="266"/>
      <c r="BP78" s="266"/>
      <c r="BQ78" s="263">
        <v>72</v>
      </c>
      <c r="BR78" s="268"/>
      <c r="BS78" s="1008"/>
      <c r="BT78" s="1009"/>
      <c r="BU78" s="1009"/>
      <c r="BV78" s="1009"/>
      <c r="BW78" s="1009"/>
      <c r="BX78" s="1009"/>
      <c r="BY78" s="1009"/>
      <c r="BZ78" s="1009"/>
      <c r="CA78" s="1009"/>
      <c r="CB78" s="1009"/>
      <c r="CC78" s="1009"/>
      <c r="CD78" s="1009"/>
      <c r="CE78" s="1009"/>
      <c r="CF78" s="1009"/>
      <c r="CG78" s="1010"/>
      <c r="CH78" s="1011"/>
      <c r="CI78" s="1012"/>
      <c r="CJ78" s="1012"/>
      <c r="CK78" s="1012"/>
      <c r="CL78" s="1013"/>
      <c r="CM78" s="1011"/>
      <c r="CN78" s="1012"/>
      <c r="CO78" s="1012"/>
      <c r="CP78" s="1012"/>
      <c r="CQ78" s="1013"/>
      <c r="CR78" s="1011"/>
      <c r="CS78" s="1012"/>
      <c r="CT78" s="1012"/>
      <c r="CU78" s="1012"/>
      <c r="CV78" s="1013"/>
      <c r="CW78" s="1011"/>
      <c r="CX78" s="1012"/>
      <c r="CY78" s="1012"/>
      <c r="CZ78" s="1012"/>
      <c r="DA78" s="1013"/>
      <c r="DB78" s="1011"/>
      <c r="DC78" s="1012"/>
      <c r="DD78" s="1012"/>
      <c r="DE78" s="1012"/>
      <c r="DF78" s="1013"/>
      <c r="DG78" s="1011"/>
      <c r="DH78" s="1012"/>
      <c r="DI78" s="1012"/>
      <c r="DJ78" s="1012"/>
      <c r="DK78" s="1013"/>
      <c r="DL78" s="1011"/>
      <c r="DM78" s="1012"/>
      <c r="DN78" s="1012"/>
      <c r="DO78" s="1012"/>
      <c r="DP78" s="1013"/>
      <c r="DQ78" s="1011"/>
      <c r="DR78" s="1012"/>
      <c r="DS78" s="1012"/>
      <c r="DT78" s="1012"/>
      <c r="DU78" s="1013"/>
      <c r="DV78" s="996"/>
      <c r="DW78" s="997"/>
      <c r="DX78" s="997"/>
      <c r="DY78" s="997"/>
      <c r="DZ78" s="998"/>
      <c r="EA78" s="247"/>
    </row>
    <row r="79" spans="1:131" s="248" customFormat="1" ht="26.25" customHeight="1" x14ac:dyDescent="0.15">
      <c r="A79" s="262">
        <v>12</v>
      </c>
      <c r="B79" s="1029"/>
      <c r="C79" s="1030"/>
      <c r="D79" s="1030"/>
      <c r="E79" s="1030"/>
      <c r="F79" s="1030"/>
      <c r="G79" s="1030"/>
      <c r="H79" s="1030"/>
      <c r="I79" s="1030"/>
      <c r="J79" s="1030"/>
      <c r="K79" s="1030"/>
      <c r="L79" s="1030"/>
      <c r="M79" s="1030"/>
      <c r="N79" s="1030"/>
      <c r="O79" s="1030"/>
      <c r="P79" s="1031"/>
      <c r="Q79" s="1032"/>
      <c r="R79" s="1026"/>
      <c r="S79" s="1026"/>
      <c r="T79" s="1026"/>
      <c r="U79" s="1026"/>
      <c r="V79" s="1026"/>
      <c r="W79" s="1026"/>
      <c r="X79" s="1026"/>
      <c r="Y79" s="1026"/>
      <c r="Z79" s="1026"/>
      <c r="AA79" s="1026"/>
      <c r="AB79" s="1026"/>
      <c r="AC79" s="1026"/>
      <c r="AD79" s="1026"/>
      <c r="AE79" s="1026"/>
      <c r="AF79" s="1026"/>
      <c r="AG79" s="1026"/>
      <c r="AH79" s="1026"/>
      <c r="AI79" s="1026"/>
      <c r="AJ79" s="1026"/>
      <c r="AK79" s="1026"/>
      <c r="AL79" s="1026"/>
      <c r="AM79" s="1026"/>
      <c r="AN79" s="1026"/>
      <c r="AO79" s="1026"/>
      <c r="AP79" s="1026"/>
      <c r="AQ79" s="1026"/>
      <c r="AR79" s="1026"/>
      <c r="AS79" s="1026"/>
      <c r="AT79" s="1026"/>
      <c r="AU79" s="1026"/>
      <c r="AV79" s="1026"/>
      <c r="AW79" s="1026"/>
      <c r="AX79" s="1026"/>
      <c r="AY79" s="1026"/>
      <c r="AZ79" s="1027"/>
      <c r="BA79" s="1027"/>
      <c r="BB79" s="1027"/>
      <c r="BC79" s="1027"/>
      <c r="BD79" s="1028"/>
      <c r="BE79" s="266"/>
      <c r="BF79" s="266"/>
      <c r="BG79" s="266"/>
      <c r="BH79" s="266"/>
      <c r="BI79" s="266"/>
      <c r="BJ79" s="269"/>
      <c r="BK79" s="269"/>
      <c r="BL79" s="269"/>
      <c r="BM79" s="269"/>
      <c r="BN79" s="269"/>
      <c r="BO79" s="266"/>
      <c r="BP79" s="266"/>
      <c r="BQ79" s="263">
        <v>73</v>
      </c>
      <c r="BR79" s="268"/>
      <c r="BS79" s="1008"/>
      <c r="BT79" s="1009"/>
      <c r="BU79" s="1009"/>
      <c r="BV79" s="1009"/>
      <c r="BW79" s="1009"/>
      <c r="BX79" s="1009"/>
      <c r="BY79" s="1009"/>
      <c r="BZ79" s="1009"/>
      <c r="CA79" s="1009"/>
      <c r="CB79" s="1009"/>
      <c r="CC79" s="1009"/>
      <c r="CD79" s="1009"/>
      <c r="CE79" s="1009"/>
      <c r="CF79" s="1009"/>
      <c r="CG79" s="1010"/>
      <c r="CH79" s="1011"/>
      <c r="CI79" s="1012"/>
      <c r="CJ79" s="1012"/>
      <c r="CK79" s="1012"/>
      <c r="CL79" s="1013"/>
      <c r="CM79" s="1011"/>
      <c r="CN79" s="1012"/>
      <c r="CO79" s="1012"/>
      <c r="CP79" s="1012"/>
      <c r="CQ79" s="1013"/>
      <c r="CR79" s="1011"/>
      <c r="CS79" s="1012"/>
      <c r="CT79" s="1012"/>
      <c r="CU79" s="1012"/>
      <c r="CV79" s="1013"/>
      <c r="CW79" s="1011"/>
      <c r="CX79" s="1012"/>
      <c r="CY79" s="1012"/>
      <c r="CZ79" s="1012"/>
      <c r="DA79" s="1013"/>
      <c r="DB79" s="1011"/>
      <c r="DC79" s="1012"/>
      <c r="DD79" s="1012"/>
      <c r="DE79" s="1012"/>
      <c r="DF79" s="1013"/>
      <c r="DG79" s="1011"/>
      <c r="DH79" s="1012"/>
      <c r="DI79" s="1012"/>
      <c r="DJ79" s="1012"/>
      <c r="DK79" s="1013"/>
      <c r="DL79" s="1011"/>
      <c r="DM79" s="1012"/>
      <c r="DN79" s="1012"/>
      <c r="DO79" s="1012"/>
      <c r="DP79" s="1013"/>
      <c r="DQ79" s="1011"/>
      <c r="DR79" s="1012"/>
      <c r="DS79" s="1012"/>
      <c r="DT79" s="1012"/>
      <c r="DU79" s="1013"/>
      <c r="DV79" s="996"/>
      <c r="DW79" s="997"/>
      <c r="DX79" s="997"/>
      <c r="DY79" s="997"/>
      <c r="DZ79" s="998"/>
      <c r="EA79" s="247"/>
    </row>
    <row r="80" spans="1:131" s="248" customFormat="1" ht="26.25" customHeight="1" x14ac:dyDescent="0.15">
      <c r="A80" s="262">
        <v>13</v>
      </c>
      <c r="B80" s="1029"/>
      <c r="C80" s="1030"/>
      <c r="D80" s="1030"/>
      <c r="E80" s="1030"/>
      <c r="F80" s="1030"/>
      <c r="G80" s="1030"/>
      <c r="H80" s="1030"/>
      <c r="I80" s="1030"/>
      <c r="J80" s="1030"/>
      <c r="K80" s="1030"/>
      <c r="L80" s="1030"/>
      <c r="M80" s="1030"/>
      <c r="N80" s="1030"/>
      <c r="O80" s="1030"/>
      <c r="P80" s="1031"/>
      <c r="Q80" s="1032"/>
      <c r="R80" s="1026"/>
      <c r="S80" s="1026"/>
      <c r="T80" s="1026"/>
      <c r="U80" s="1026"/>
      <c r="V80" s="1026"/>
      <c r="W80" s="1026"/>
      <c r="X80" s="1026"/>
      <c r="Y80" s="1026"/>
      <c r="Z80" s="1026"/>
      <c r="AA80" s="1026"/>
      <c r="AB80" s="1026"/>
      <c r="AC80" s="1026"/>
      <c r="AD80" s="1026"/>
      <c r="AE80" s="1026"/>
      <c r="AF80" s="1026"/>
      <c r="AG80" s="1026"/>
      <c r="AH80" s="1026"/>
      <c r="AI80" s="1026"/>
      <c r="AJ80" s="1026"/>
      <c r="AK80" s="1026"/>
      <c r="AL80" s="1026"/>
      <c r="AM80" s="1026"/>
      <c r="AN80" s="1026"/>
      <c r="AO80" s="1026"/>
      <c r="AP80" s="1026"/>
      <c r="AQ80" s="1026"/>
      <c r="AR80" s="1026"/>
      <c r="AS80" s="1026"/>
      <c r="AT80" s="1026"/>
      <c r="AU80" s="1026"/>
      <c r="AV80" s="1026"/>
      <c r="AW80" s="1026"/>
      <c r="AX80" s="1026"/>
      <c r="AY80" s="1026"/>
      <c r="AZ80" s="1027"/>
      <c r="BA80" s="1027"/>
      <c r="BB80" s="1027"/>
      <c r="BC80" s="1027"/>
      <c r="BD80" s="1028"/>
      <c r="BE80" s="266"/>
      <c r="BF80" s="266"/>
      <c r="BG80" s="266"/>
      <c r="BH80" s="266"/>
      <c r="BI80" s="266"/>
      <c r="BJ80" s="266"/>
      <c r="BK80" s="266"/>
      <c r="BL80" s="266"/>
      <c r="BM80" s="266"/>
      <c r="BN80" s="266"/>
      <c r="BO80" s="266"/>
      <c r="BP80" s="266"/>
      <c r="BQ80" s="263">
        <v>74</v>
      </c>
      <c r="BR80" s="268"/>
      <c r="BS80" s="1008"/>
      <c r="BT80" s="1009"/>
      <c r="BU80" s="1009"/>
      <c r="BV80" s="1009"/>
      <c r="BW80" s="1009"/>
      <c r="BX80" s="1009"/>
      <c r="BY80" s="1009"/>
      <c r="BZ80" s="1009"/>
      <c r="CA80" s="1009"/>
      <c r="CB80" s="1009"/>
      <c r="CC80" s="1009"/>
      <c r="CD80" s="1009"/>
      <c r="CE80" s="1009"/>
      <c r="CF80" s="1009"/>
      <c r="CG80" s="1010"/>
      <c r="CH80" s="1011"/>
      <c r="CI80" s="1012"/>
      <c r="CJ80" s="1012"/>
      <c r="CK80" s="1012"/>
      <c r="CL80" s="1013"/>
      <c r="CM80" s="1011"/>
      <c r="CN80" s="1012"/>
      <c r="CO80" s="1012"/>
      <c r="CP80" s="1012"/>
      <c r="CQ80" s="1013"/>
      <c r="CR80" s="1011"/>
      <c r="CS80" s="1012"/>
      <c r="CT80" s="1012"/>
      <c r="CU80" s="1012"/>
      <c r="CV80" s="1013"/>
      <c r="CW80" s="1011"/>
      <c r="CX80" s="1012"/>
      <c r="CY80" s="1012"/>
      <c r="CZ80" s="1012"/>
      <c r="DA80" s="1013"/>
      <c r="DB80" s="1011"/>
      <c r="DC80" s="1012"/>
      <c r="DD80" s="1012"/>
      <c r="DE80" s="1012"/>
      <c r="DF80" s="1013"/>
      <c r="DG80" s="1011"/>
      <c r="DH80" s="1012"/>
      <c r="DI80" s="1012"/>
      <c r="DJ80" s="1012"/>
      <c r="DK80" s="1013"/>
      <c r="DL80" s="1011"/>
      <c r="DM80" s="1012"/>
      <c r="DN80" s="1012"/>
      <c r="DO80" s="1012"/>
      <c r="DP80" s="1013"/>
      <c r="DQ80" s="1011"/>
      <c r="DR80" s="1012"/>
      <c r="DS80" s="1012"/>
      <c r="DT80" s="1012"/>
      <c r="DU80" s="1013"/>
      <c r="DV80" s="996"/>
      <c r="DW80" s="997"/>
      <c r="DX80" s="997"/>
      <c r="DY80" s="997"/>
      <c r="DZ80" s="998"/>
      <c r="EA80" s="247"/>
    </row>
    <row r="81" spans="1:131" s="248" customFormat="1" ht="26.25" customHeight="1" x14ac:dyDescent="0.15">
      <c r="A81" s="262">
        <v>14</v>
      </c>
      <c r="B81" s="1029"/>
      <c r="C81" s="1030"/>
      <c r="D81" s="1030"/>
      <c r="E81" s="1030"/>
      <c r="F81" s="1030"/>
      <c r="G81" s="1030"/>
      <c r="H81" s="1030"/>
      <c r="I81" s="1030"/>
      <c r="J81" s="1030"/>
      <c r="K81" s="1030"/>
      <c r="L81" s="1030"/>
      <c r="M81" s="1030"/>
      <c r="N81" s="1030"/>
      <c r="O81" s="1030"/>
      <c r="P81" s="1031"/>
      <c r="Q81" s="1032"/>
      <c r="R81" s="1026"/>
      <c r="S81" s="1026"/>
      <c r="T81" s="1026"/>
      <c r="U81" s="1026"/>
      <c r="V81" s="1026"/>
      <c r="W81" s="1026"/>
      <c r="X81" s="1026"/>
      <c r="Y81" s="1026"/>
      <c r="Z81" s="1026"/>
      <c r="AA81" s="1026"/>
      <c r="AB81" s="1026"/>
      <c r="AC81" s="1026"/>
      <c r="AD81" s="1026"/>
      <c r="AE81" s="1026"/>
      <c r="AF81" s="1026"/>
      <c r="AG81" s="1026"/>
      <c r="AH81" s="1026"/>
      <c r="AI81" s="1026"/>
      <c r="AJ81" s="1026"/>
      <c r="AK81" s="1026"/>
      <c r="AL81" s="1026"/>
      <c r="AM81" s="1026"/>
      <c r="AN81" s="1026"/>
      <c r="AO81" s="1026"/>
      <c r="AP81" s="1026"/>
      <c r="AQ81" s="1026"/>
      <c r="AR81" s="1026"/>
      <c r="AS81" s="1026"/>
      <c r="AT81" s="1026"/>
      <c r="AU81" s="1026"/>
      <c r="AV81" s="1026"/>
      <c r="AW81" s="1026"/>
      <c r="AX81" s="1026"/>
      <c r="AY81" s="1026"/>
      <c r="AZ81" s="1027"/>
      <c r="BA81" s="1027"/>
      <c r="BB81" s="1027"/>
      <c r="BC81" s="1027"/>
      <c r="BD81" s="1028"/>
      <c r="BE81" s="266"/>
      <c r="BF81" s="266"/>
      <c r="BG81" s="266"/>
      <c r="BH81" s="266"/>
      <c r="BI81" s="266"/>
      <c r="BJ81" s="266"/>
      <c r="BK81" s="266"/>
      <c r="BL81" s="266"/>
      <c r="BM81" s="266"/>
      <c r="BN81" s="266"/>
      <c r="BO81" s="266"/>
      <c r="BP81" s="266"/>
      <c r="BQ81" s="263">
        <v>75</v>
      </c>
      <c r="BR81" s="268"/>
      <c r="BS81" s="1008"/>
      <c r="BT81" s="1009"/>
      <c r="BU81" s="1009"/>
      <c r="BV81" s="1009"/>
      <c r="BW81" s="1009"/>
      <c r="BX81" s="1009"/>
      <c r="BY81" s="1009"/>
      <c r="BZ81" s="1009"/>
      <c r="CA81" s="1009"/>
      <c r="CB81" s="1009"/>
      <c r="CC81" s="1009"/>
      <c r="CD81" s="1009"/>
      <c r="CE81" s="1009"/>
      <c r="CF81" s="1009"/>
      <c r="CG81" s="1010"/>
      <c r="CH81" s="1011"/>
      <c r="CI81" s="1012"/>
      <c r="CJ81" s="1012"/>
      <c r="CK81" s="1012"/>
      <c r="CL81" s="1013"/>
      <c r="CM81" s="1011"/>
      <c r="CN81" s="1012"/>
      <c r="CO81" s="1012"/>
      <c r="CP81" s="1012"/>
      <c r="CQ81" s="1013"/>
      <c r="CR81" s="1011"/>
      <c r="CS81" s="1012"/>
      <c r="CT81" s="1012"/>
      <c r="CU81" s="1012"/>
      <c r="CV81" s="1013"/>
      <c r="CW81" s="1011"/>
      <c r="CX81" s="1012"/>
      <c r="CY81" s="1012"/>
      <c r="CZ81" s="1012"/>
      <c r="DA81" s="1013"/>
      <c r="DB81" s="1011"/>
      <c r="DC81" s="1012"/>
      <c r="DD81" s="1012"/>
      <c r="DE81" s="1012"/>
      <c r="DF81" s="1013"/>
      <c r="DG81" s="1011"/>
      <c r="DH81" s="1012"/>
      <c r="DI81" s="1012"/>
      <c r="DJ81" s="1012"/>
      <c r="DK81" s="1013"/>
      <c r="DL81" s="1011"/>
      <c r="DM81" s="1012"/>
      <c r="DN81" s="1012"/>
      <c r="DO81" s="1012"/>
      <c r="DP81" s="1013"/>
      <c r="DQ81" s="1011"/>
      <c r="DR81" s="1012"/>
      <c r="DS81" s="1012"/>
      <c r="DT81" s="1012"/>
      <c r="DU81" s="1013"/>
      <c r="DV81" s="996"/>
      <c r="DW81" s="997"/>
      <c r="DX81" s="997"/>
      <c r="DY81" s="997"/>
      <c r="DZ81" s="998"/>
      <c r="EA81" s="247"/>
    </row>
    <row r="82" spans="1:131" s="248" customFormat="1" ht="26.25" customHeight="1" x14ac:dyDescent="0.15">
      <c r="A82" s="262">
        <v>15</v>
      </c>
      <c r="B82" s="1029"/>
      <c r="C82" s="1030"/>
      <c r="D82" s="1030"/>
      <c r="E82" s="1030"/>
      <c r="F82" s="1030"/>
      <c r="G82" s="1030"/>
      <c r="H82" s="1030"/>
      <c r="I82" s="1030"/>
      <c r="J82" s="1030"/>
      <c r="K82" s="1030"/>
      <c r="L82" s="1030"/>
      <c r="M82" s="1030"/>
      <c r="N82" s="1030"/>
      <c r="O82" s="1030"/>
      <c r="P82" s="1031"/>
      <c r="Q82" s="1032"/>
      <c r="R82" s="1026"/>
      <c r="S82" s="1026"/>
      <c r="T82" s="1026"/>
      <c r="U82" s="1026"/>
      <c r="V82" s="1026"/>
      <c r="W82" s="1026"/>
      <c r="X82" s="1026"/>
      <c r="Y82" s="1026"/>
      <c r="Z82" s="1026"/>
      <c r="AA82" s="1026"/>
      <c r="AB82" s="1026"/>
      <c r="AC82" s="1026"/>
      <c r="AD82" s="1026"/>
      <c r="AE82" s="1026"/>
      <c r="AF82" s="1026"/>
      <c r="AG82" s="1026"/>
      <c r="AH82" s="1026"/>
      <c r="AI82" s="1026"/>
      <c r="AJ82" s="1026"/>
      <c r="AK82" s="1026"/>
      <c r="AL82" s="1026"/>
      <c r="AM82" s="1026"/>
      <c r="AN82" s="1026"/>
      <c r="AO82" s="1026"/>
      <c r="AP82" s="1026"/>
      <c r="AQ82" s="1026"/>
      <c r="AR82" s="1026"/>
      <c r="AS82" s="1026"/>
      <c r="AT82" s="1026"/>
      <c r="AU82" s="1026"/>
      <c r="AV82" s="1026"/>
      <c r="AW82" s="1026"/>
      <c r="AX82" s="1026"/>
      <c r="AY82" s="1026"/>
      <c r="AZ82" s="1027"/>
      <c r="BA82" s="1027"/>
      <c r="BB82" s="1027"/>
      <c r="BC82" s="1027"/>
      <c r="BD82" s="1028"/>
      <c r="BE82" s="266"/>
      <c r="BF82" s="266"/>
      <c r="BG82" s="266"/>
      <c r="BH82" s="266"/>
      <c r="BI82" s="266"/>
      <c r="BJ82" s="266"/>
      <c r="BK82" s="266"/>
      <c r="BL82" s="266"/>
      <c r="BM82" s="266"/>
      <c r="BN82" s="266"/>
      <c r="BO82" s="266"/>
      <c r="BP82" s="266"/>
      <c r="BQ82" s="263">
        <v>76</v>
      </c>
      <c r="BR82" s="268"/>
      <c r="BS82" s="1008"/>
      <c r="BT82" s="1009"/>
      <c r="BU82" s="1009"/>
      <c r="BV82" s="1009"/>
      <c r="BW82" s="1009"/>
      <c r="BX82" s="1009"/>
      <c r="BY82" s="1009"/>
      <c r="BZ82" s="1009"/>
      <c r="CA82" s="1009"/>
      <c r="CB82" s="1009"/>
      <c r="CC82" s="1009"/>
      <c r="CD82" s="1009"/>
      <c r="CE82" s="1009"/>
      <c r="CF82" s="1009"/>
      <c r="CG82" s="1010"/>
      <c r="CH82" s="1011"/>
      <c r="CI82" s="1012"/>
      <c r="CJ82" s="1012"/>
      <c r="CK82" s="1012"/>
      <c r="CL82" s="1013"/>
      <c r="CM82" s="1011"/>
      <c r="CN82" s="1012"/>
      <c r="CO82" s="1012"/>
      <c r="CP82" s="1012"/>
      <c r="CQ82" s="1013"/>
      <c r="CR82" s="1011"/>
      <c r="CS82" s="1012"/>
      <c r="CT82" s="1012"/>
      <c r="CU82" s="1012"/>
      <c r="CV82" s="1013"/>
      <c r="CW82" s="1011"/>
      <c r="CX82" s="1012"/>
      <c r="CY82" s="1012"/>
      <c r="CZ82" s="1012"/>
      <c r="DA82" s="1013"/>
      <c r="DB82" s="1011"/>
      <c r="DC82" s="1012"/>
      <c r="DD82" s="1012"/>
      <c r="DE82" s="1012"/>
      <c r="DF82" s="1013"/>
      <c r="DG82" s="1011"/>
      <c r="DH82" s="1012"/>
      <c r="DI82" s="1012"/>
      <c r="DJ82" s="1012"/>
      <c r="DK82" s="1013"/>
      <c r="DL82" s="1011"/>
      <c r="DM82" s="1012"/>
      <c r="DN82" s="1012"/>
      <c r="DO82" s="1012"/>
      <c r="DP82" s="1013"/>
      <c r="DQ82" s="1011"/>
      <c r="DR82" s="1012"/>
      <c r="DS82" s="1012"/>
      <c r="DT82" s="1012"/>
      <c r="DU82" s="1013"/>
      <c r="DV82" s="996"/>
      <c r="DW82" s="997"/>
      <c r="DX82" s="997"/>
      <c r="DY82" s="997"/>
      <c r="DZ82" s="998"/>
      <c r="EA82" s="247"/>
    </row>
    <row r="83" spans="1:131" s="248" customFormat="1" ht="26.25" customHeight="1" x14ac:dyDescent="0.15">
      <c r="A83" s="262">
        <v>16</v>
      </c>
      <c r="B83" s="1029"/>
      <c r="C83" s="1030"/>
      <c r="D83" s="1030"/>
      <c r="E83" s="1030"/>
      <c r="F83" s="1030"/>
      <c r="G83" s="1030"/>
      <c r="H83" s="1030"/>
      <c r="I83" s="1030"/>
      <c r="J83" s="1030"/>
      <c r="K83" s="1030"/>
      <c r="L83" s="1030"/>
      <c r="M83" s="1030"/>
      <c r="N83" s="1030"/>
      <c r="O83" s="1030"/>
      <c r="P83" s="1031"/>
      <c r="Q83" s="1032"/>
      <c r="R83" s="1026"/>
      <c r="S83" s="1026"/>
      <c r="T83" s="1026"/>
      <c r="U83" s="1026"/>
      <c r="V83" s="1026"/>
      <c r="W83" s="1026"/>
      <c r="X83" s="1026"/>
      <c r="Y83" s="1026"/>
      <c r="Z83" s="1026"/>
      <c r="AA83" s="1026"/>
      <c r="AB83" s="1026"/>
      <c r="AC83" s="1026"/>
      <c r="AD83" s="1026"/>
      <c r="AE83" s="1026"/>
      <c r="AF83" s="1026"/>
      <c r="AG83" s="1026"/>
      <c r="AH83" s="1026"/>
      <c r="AI83" s="1026"/>
      <c r="AJ83" s="1026"/>
      <c r="AK83" s="1026"/>
      <c r="AL83" s="1026"/>
      <c r="AM83" s="1026"/>
      <c r="AN83" s="1026"/>
      <c r="AO83" s="1026"/>
      <c r="AP83" s="1026"/>
      <c r="AQ83" s="1026"/>
      <c r="AR83" s="1026"/>
      <c r="AS83" s="1026"/>
      <c r="AT83" s="1026"/>
      <c r="AU83" s="1026"/>
      <c r="AV83" s="1026"/>
      <c r="AW83" s="1026"/>
      <c r="AX83" s="1026"/>
      <c r="AY83" s="1026"/>
      <c r="AZ83" s="1027"/>
      <c r="BA83" s="1027"/>
      <c r="BB83" s="1027"/>
      <c r="BC83" s="1027"/>
      <c r="BD83" s="1028"/>
      <c r="BE83" s="266"/>
      <c r="BF83" s="266"/>
      <c r="BG83" s="266"/>
      <c r="BH83" s="266"/>
      <c r="BI83" s="266"/>
      <c r="BJ83" s="266"/>
      <c r="BK83" s="266"/>
      <c r="BL83" s="266"/>
      <c r="BM83" s="266"/>
      <c r="BN83" s="266"/>
      <c r="BO83" s="266"/>
      <c r="BP83" s="266"/>
      <c r="BQ83" s="263">
        <v>77</v>
      </c>
      <c r="BR83" s="268"/>
      <c r="BS83" s="1008"/>
      <c r="BT83" s="1009"/>
      <c r="BU83" s="1009"/>
      <c r="BV83" s="1009"/>
      <c r="BW83" s="1009"/>
      <c r="BX83" s="1009"/>
      <c r="BY83" s="1009"/>
      <c r="BZ83" s="1009"/>
      <c r="CA83" s="1009"/>
      <c r="CB83" s="1009"/>
      <c r="CC83" s="1009"/>
      <c r="CD83" s="1009"/>
      <c r="CE83" s="1009"/>
      <c r="CF83" s="1009"/>
      <c r="CG83" s="1010"/>
      <c r="CH83" s="1011"/>
      <c r="CI83" s="1012"/>
      <c r="CJ83" s="1012"/>
      <c r="CK83" s="1012"/>
      <c r="CL83" s="1013"/>
      <c r="CM83" s="1011"/>
      <c r="CN83" s="1012"/>
      <c r="CO83" s="1012"/>
      <c r="CP83" s="1012"/>
      <c r="CQ83" s="1013"/>
      <c r="CR83" s="1011"/>
      <c r="CS83" s="1012"/>
      <c r="CT83" s="1012"/>
      <c r="CU83" s="1012"/>
      <c r="CV83" s="1013"/>
      <c r="CW83" s="1011"/>
      <c r="CX83" s="1012"/>
      <c r="CY83" s="1012"/>
      <c r="CZ83" s="1012"/>
      <c r="DA83" s="1013"/>
      <c r="DB83" s="1011"/>
      <c r="DC83" s="1012"/>
      <c r="DD83" s="1012"/>
      <c r="DE83" s="1012"/>
      <c r="DF83" s="1013"/>
      <c r="DG83" s="1011"/>
      <c r="DH83" s="1012"/>
      <c r="DI83" s="1012"/>
      <c r="DJ83" s="1012"/>
      <c r="DK83" s="1013"/>
      <c r="DL83" s="1011"/>
      <c r="DM83" s="1012"/>
      <c r="DN83" s="1012"/>
      <c r="DO83" s="1012"/>
      <c r="DP83" s="1013"/>
      <c r="DQ83" s="1011"/>
      <c r="DR83" s="1012"/>
      <c r="DS83" s="1012"/>
      <c r="DT83" s="1012"/>
      <c r="DU83" s="1013"/>
      <c r="DV83" s="996"/>
      <c r="DW83" s="997"/>
      <c r="DX83" s="997"/>
      <c r="DY83" s="997"/>
      <c r="DZ83" s="998"/>
      <c r="EA83" s="247"/>
    </row>
    <row r="84" spans="1:131" s="248" customFormat="1" ht="26.25" customHeight="1" x14ac:dyDescent="0.15">
      <c r="A84" s="262">
        <v>17</v>
      </c>
      <c r="B84" s="1029"/>
      <c r="C84" s="1030"/>
      <c r="D84" s="1030"/>
      <c r="E84" s="1030"/>
      <c r="F84" s="1030"/>
      <c r="G84" s="1030"/>
      <c r="H84" s="1030"/>
      <c r="I84" s="1030"/>
      <c r="J84" s="1030"/>
      <c r="K84" s="1030"/>
      <c r="L84" s="1030"/>
      <c r="M84" s="1030"/>
      <c r="N84" s="1030"/>
      <c r="O84" s="1030"/>
      <c r="P84" s="1031"/>
      <c r="Q84" s="1032"/>
      <c r="R84" s="1026"/>
      <c r="S84" s="1026"/>
      <c r="T84" s="1026"/>
      <c r="U84" s="1026"/>
      <c r="V84" s="1026"/>
      <c r="W84" s="1026"/>
      <c r="X84" s="1026"/>
      <c r="Y84" s="1026"/>
      <c r="Z84" s="1026"/>
      <c r="AA84" s="1026"/>
      <c r="AB84" s="1026"/>
      <c r="AC84" s="1026"/>
      <c r="AD84" s="1026"/>
      <c r="AE84" s="1026"/>
      <c r="AF84" s="1026"/>
      <c r="AG84" s="1026"/>
      <c r="AH84" s="1026"/>
      <c r="AI84" s="1026"/>
      <c r="AJ84" s="1026"/>
      <c r="AK84" s="1026"/>
      <c r="AL84" s="1026"/>
      <c r="AM84" s="1026"/>
      <c r="AN84" s="1026"/>
      <c r="AO84" s="1026"/>
      <c r="AP84" s="1026"/>
      <c r="AQ84" s="1026"/>
      <c r="AR84" s="1026"/>
      <c r="AS84" s="1026"/>
      <c r="AT84" s="1026"/>
      <c r="AU84" s="1026"/>
      <c r="AV84" s="1026"/>
      <c r="AW84" s="1026"/>
      <c r="AX84" s="1026"/>
      <c r="AY84" s="1026"/>
      <c r="AZ84" s="1027"/>
      <c r="BA84" s="1027"/>
      <c r="BB84" s="1027"/>
      <c r="BC84" s="1027"/>
      <c r="BD84" s="1028"/>
      <c r="BE84" s="266"/>
      <c r="BF84" s="266"/>
      <c r="BG84" s="266"/>
      <c r="BH84" s="266"/>
      <c r="BI84" s="266"/>
      <c r="BJ84" s="266"/>
      <c r="BK84" s="266"/>
      <c r="BL84" s="266"/>
      <c r="BM84" s="266"/>
      <c r="BN84" s="266"/>
      <c r="BO84" s="266"/>
      <c r="BP84" s="266"/>
      <c r="BQ84" s="263">
        <v>78</v>
      </c>
      <c r="BR84" s="268"/>
      <c r="BS84" s="1008"/>
      <c r="BT84" s="1009"/>
      <c r="BU84" s="1009"/>
      <c r="BV84" s="1009"/>
      <c r="BW84" s="1009"/>
      <c r="BX84" s="1009"/>
      <c r="BY84" s="1009"/>
      <c r="BZ84" s="1009"/>
      <c r="CA84" s="1009"/>
      <c r="CB84" s="1009"/>
      <c r="CC84" s="1009"/>
      <c r="CD84" s="1009"/>
      <c r="CE84" s="1009"/>
      <c r="CF84" s="1009"/>
      <c r="CG84" s="1010"/>
      <c r="CH84" s="1011"/>
      <c r="CI84" s="1012"/>
      <c r="CJ84" s="1012"/>
      <c r="CK84" s="1012"/>
      <c r="CL84" s="1013"/>
      <c r="CM84" s="1011"/>
      <c r="CN84" s="1012"/>
      <c r="CO84" s="1012"/>
      <c r="CP84" s="1012"/>
      <c r="CQ84" s="1013"/>
      <c r="CR84" s="1011"/>
      <c r="CS84" s="1012"/>
      <c r="CT84" s="1012"/>
      <c r="CU84" s="1012"/>
      <c r="CV84" s="1013"/>
      <c r="CW84" s="1011"/>
      <c r="CX84" s="1012"/>
      <c r="CY84" s="1012"/>
      <c r="CZ84" s="1012"/>
      <c r="DA84" s="1013"/>
      <c r="DB84" s="1011"/>
      <c r="DC84" s="1012"/>
      <c r="DD84" s="1012"/>
      <c r="DE84" s="1012"/>
      <c r="DF84" s="1013"/>
      <c r="DG84" s="1011"/>
      <c r="DH84" s="1012"/>
      <c r="DI84" s="1012"/>
      <c r="DJ84" s="1012"/>
      <c r="DK84" s="1013"/>
      <c r="DL84" s="1011"/>
      <c r="DM84" s="1012"/>
      <c r="DN84" s="1012"/>
      <c r="DO84" s="1012"/>
      <c r="DP84" s="1013"/>
      <c r="DQ84" s="1011"/>
      <c r="DR84" s="1012"/>
      <c r="DS84" s="1012"/>
      <c r="DT84" s="1012"/>
      <c r="DU84" s="1013"/>
      <c r="DV84" s="996"/>
      <c r="DW84" s="997"/>
      <c r="DX84" s="997"/>
      <c r="DY84" s="997"/>
      <c r="DZ84" s="998"/>
      <c r="EA84" s="247"/>
    </row>
    <row r="85" spans="1:131" s="248" customFormat="1" ht="26.25" customHeight="1" x14ac:dyDescent="0.15">
      <c r="A85" s="262">
        <v>18</v>
      </c>
      <c r="B85" s="1029"/>
      <c r="C85" s="1030"/>
      <c r="D85" s="1030"/>
      <c r="E85" s="1030"/>
      <c r="F85" s="1030"/>
      <c r="G85" s="1030"/>
      <c r="H85" s="1030"/>
      <c r="I85" s="1030"/>
      <c r="J85" s="1030"/>
      <c r="K85" s="1030"/>
      <c r="L85" s="1030"/>
      <c r="M85" s="1030"/>
      <c r="N85" s="1030"/>
      <c r="O85" s="1030"/>
      <c r="P85" s="1031"/>
      <c r="Q85" s="1032"/>
      <c r="R85" s="1026"/>
      <c r="S85" s="1026"/>
      <c r="T85" s="1026"/>
      <c r="U85" s="1026"/>
      <c r="V85" s="1026"/>
      <c r="W85" s="1026"/>
      <c r="X85" s="1026"/>
      <c r="Y85" s="1026"/>
      <c r="Z85" s="1026"/>
      <c r="AA85" s="1026"/>
      <c r="AB85" s="1026"/>
      <c r="AC85" s="1026"/>
      <c r="AD85" s="1026"/>
      <c r="AE85" s="1026"/>
      <c r="AF85" s="1026"/>
      <c r="AG85" s="1026"/>
      <c r="AH85" s="1026"/>
      <c r="AI85" s="1026"/>
      <c r="AJ85" s="1026"/>
      <c r="AK85" s="1026"/>
      <c r="AL85" s="1026"/>
      <c r="AM85" s="1026"/>
      <c r="AN85" s="1026"/>
      <c r="AO85" s="1026"/>
      <c r="AP85" s="1026"/>
      <c r="AQ85" s="1026"/>
      <c r="AR85" s="1026"/>
      <c r="AS85" s="1026"/>
      <c r="AT85" s="1026"/>
      <c r="AU85" s="1026"/>
      <c r="AV85" s="1026"/>
      <c r="AW85" s="1026"/>
      <c r="AX85" s="1026"/>
      <c r="AY85" s="1026"/>
      <c r="AZ85" s="1027"/>
      <c r="BA85" s="1027"/>
      <c r="BB85" s="1027"/>
      <c r="BC85" s="1027"/>
      <c r="BD85" s="1028"/>
      <c r="BE85" s="266"/>
      <c r="BF85" s="266"/>
      <c r="BG85" s="266"/>
      <c r="BH85" s="266"/>
      <c r="BI85" s="266"/>
      <c r="BJ85" s="266"/>
      <c r="BK85" s="266"/>
      <c r="BL85" s="266"/>
      <c r="BM85" s="266"/>
      <c r="BN85" s="266"/>
      <c r="BO85" s="266"/>
      <c r="BP85" s="266"/>
      <c r="BQ85" s="263">
        <v>79</v>
      </c>
      <c r="BR85" s="268"/>
      <c r="BS85" s="1008"/>
      <c r="BT85" s="1009"/>
      <c r="BU85" s="1009"/>
      <c r="BV85" s="1009"/>
      <c r="BW85" s="1009"/>
      <c r="BX85" s="1009"/>
      <c r="BY85" s="1009"/>
      <c r="BZ85" s="1009"/>
      <c r="CA85" s="1009"/>
      <c r="CB85" s="1009"/>
      <c r="CC85" s="1009"/>
      <c r="CD85" s="1009"/>
      <c r="CE85" s="1009"/>
      <c r="CF85" s="1009"/>
      <c r="CG85" s="1010"/>
      <c r="CH85" s="1011"/>
      <c r="CI85" s="1012"/>
      <c r="CJ85" s="1012"/>
      <c r="CK85" s="1012"/>
      <c r="CL85" s="1013"/>
      <c r="CM85" s="1011"/>
      <c r="CN85" s="1012"/>
      <c r="CO85" s="1012"/>
      <c r="CP85" s="1012"/>
      <c r="CQ85" s="1013"/>
      <c r="CR85" s="1011"/>
      <c r="CS85" s="1012"/>
      <c r="CT85" s="1012"/>
      <c r="CU85" s="1012"/>
      <c r="CV85" s="1013"/>
      <c r="CW85" s="1011"/>
      <c r="CX85" s="1012"/>
      <c r="CY85" s="1012"/>
      <c r="CZ85" s="1012"/>
      <c r="DA85" s="1013"/>
      <c r="DB85" s="1011"/>
      <c r="DC85" s="1012"/>
      <c r="DD85" s="1012"/>
      <c r="DE85" s="1012"/>
      <c r="DF85" s="1013"/>
      <c r="DG85" s="1011"/>
      <c r="DH85" s="1012"/>
      <c r="DI85" s="1012"/>
      <c r="DJ85" s="1012"/>
      <c r="DK85" s="1013"/>
      <c r="DL85" s="1011"/>
      <c r="DM85" s="1012"/>
      <c r="DN85" s="1012"/>
      <c r="DO85" s="1012"/>
      <c r="DP85" s="1013"/>
      <c r="DQ85" s="1011"/>
      <c r="DR85" s="1012"/>
      <c r="DS85" s="1012"/>
      <c r="DT85" s="1012"/>
      <c r="DU85" s="1013"/>
      <c r="DV85" s="996"/>
      <c r="DW85" s="997"/>
      <c r="DX85" s="997"/>
      <c r="DY85" s="997"/>
      <c r="DZ85" s="998"/>
      <c r="EA85" s="247"/>
    </row>
    <row r="86" spans="1:131" s="248" customFormat="1" ht="26.25" customHeight="1" x14ac:dyDescent="0.15">
      <c r="A86" s="262">
        <v>19</v>
      </c>
      <c r="B86" s="1029"/>
      <c r="C86" s="1030"/>
      <c r="D86" s="1030"/>
      <c r="E86" s="1030"/>
      <c r="F86" s="1030"/>
      <c r="G86" s="1030"/>
      <c r="H86" s="1030"/>
      <c r="I86" s="1030"/>
      <c r="J86" s="1030"/>
      <c r="K86" s="1030"/>
      <c r="L86" s="1030"/>
      <c r="M86" s="1030"/>
      <c r="N86" s="1030"/>
      <c r="O86" s="1030"/>
      <c r="P86" s="1031"/>
      <c r="Q86" s="1032"/>
      <c r="R86" s="1026"/>
      <c r="S86" s="1026"/>
      <c r="T86" s="1026"/>
      <c r="U86" s="1026"/>
      <c r="V86" s="1026"/>
      <c r="W86" s="1026"/>
      <c r="X86" s="1026"/>
      <c r="Y86" s="1026"/>
      <c r="Z86" s="1026"/>
      <c r="AA86" s="1026"/>
      <c r="AB86" s="1026"/>
      <c r="AC86" s="1026"/>
      <c r="AD86" s="1026"/>
      <c r="AE86" s="1026"/>
      <c r="AF86" s="1026"/>
      <c r="AG86" s="1026"/>
      <c r="AH86" s="1026"/>
      <c r="AI86" s="1026"/>
      <c r="AJ86" s="1026"/>
      <c r="AK86" s="1026"/>
      <c r="AL86" s="1026"/>
      <c r="AM86" s="1026"/>
      <c r="AN86" s="1026"/>
      <c r="AO86" s="1026"/>
      <c r="AP86" s="1026"/>
      <c r="AQ86" s="1026"/>
      <c r="AR86" s="1026"/>
      <c r="AS86" s="1026"/>
      <c r="AT86" s="1026"/>
      <c r="AU86" s="1026"/>
      <c r="AV86" s="1026"/>
      <c r="AW86" s="1026"/>
      <c r="AX86" s="1026"/>
      <c r="AY86" s="1026"/>
      <c r="AZ86" s="1027"/>
      <c r="BA86" s="1027"/>
      <c r="BB86" s="1027"/>
      <c r="BC86" s="1027"/>
      <c r="BD86" s="1028"/>
      <c r="BE86" s="266"/>
      <c r="BF86" s="266"/>
      <c r="BG86" s="266"/>
      <c r="BH86" s="266"/>
      <c r="BI86" s="266"/>
      <c r="BJ86" s="266"/>
      <c r="BK86" s="266"/>
      <c r="BL86" s="266"/>
      <c r="BM86" s="266"/>
      <c r="BN86" s="266"/>
      <c r="BO86" s="266"/>
      <c r="BP86" s="266"/>
      <c r="BQ86" s="263">
        <v>80</v>
      </c>
      <c r="BR86" s="268"/>
      <c r="BS86" s="1008"/>
      <c r="BT86" s="1009"/>
      <c r="BU86" s="1009"/>
      <c r="BV86" s="1009"/>
      <c r="BW86" s="1009"/>
      <c r="BX86" s="1009"/>
      <c r="BY86" s="1009"/>
      <c r="BZ86" s="1009"/>
      <c r="CA86" s="1009"/>
      <c r="CB86" s="1009"/>
      <c r="CC86" s="1009"/>
      <c r="CD86" s="1009"/>
      <c r="CE86" s="1009"/>
      <c r="CF86" s="1009"/>
      <c r="CG86" s="1010"/>
      <c r="CH86" s="1011"/>
      <c r="CI86" s="1012"/>
      <c r="CJ86" s="1012"/>
      <c r="CK86" s="1012"/>
      <c r="CL86" s="1013"/>
      <c r="CM86" s="1011"/>
      <c r="CN86" s="1012"/>
      <c r="CO86" s="1012"/>
      <c r="CP86" s="1012"/>
      <c r="CQ86" s="1013"/>
      <c r="CR86" s="1011"/>
      <c r="CS86" s="1012"/>
      <c r="CT86" s="1012"/>
      <c r="CU86" s="1012"/>
      <c r="CV86" s="1013"/>
      <c r="CW86" s="1011"/>
      <c r="CX86" s="1012"/>
      <c r="CY86" s="1012"/>
      <c r="CZ86" s="1012"/>
      <c r="DA86" s="1013"/>
      <c r="DB86" s="1011"/>
      <c r="DC86" s="1012"/>
      <c r="DD86" s="1012"/>
      <c r="DE86" s="1012"/>
      <c r="DF86" s="1013"/>
      <c r="DG86" s="1011"/>
      <c r="DH86" s="1012"/>
      <c r="DI86" s="1012"/>
      <c r="DJ86" s="1012"/>
      <c r="DK86" s="1013"/>
      <c r="DL86" s="1011"/>
      <c r="DM86" s="1012"/>
      <c r="DN86" s="1012"/>
      <c r="DO86" s="1012"/>
      <c r="DP86" s="1013"/>
      <c r="DQ86" s="1011"/>
      <c r="DR86" s="1012"/>
      <c r="DS86" s="1012"/>
      <c r="DT86" s="1012"/>
      <c r="DU86" s="1013"/>
      <c r="DV86" s="996"/>
      <c r="DW86" s="997"/>
      <c r="DX86" s="997"/>
      <c r="DY86" s="997"/>
      <c r="DZ86" s="998"/>
      <c r="EA86" s="247"/>
    </row>
    <row r="87" spans="1:131" s="248" customFormat="1" ht="26.25" customHeight="1" x14ac:dyDescent="0.15">
      <c r="A87" s="270">
        <v>20</v>
      </c>
      <c r="B87" s="1019"/>
      <c r="C87" s="1020"/>
      <c r="D87" s="1020"/>
      <c r="E87" s="1020"/>
      <c r="F87" s="1020"/>
      <c r="G87" s="1020"/>
      <c r="H87" s="1020"/>
      <c r="I87" s="1020"/>
      <c r="J87" s="1020"/>
      <c r="K87" s="1020"/>
      <c r="L87" s="1020"/>
      <c r="M87" s="1020"/>
      <c r="N87" s="1020"/>
      <c r="O87" s="1020"/>
      <c r="P87" s="1021"/>
      <c r="Q87" s="1022"/>
      <c r="R87" s="1023"/>
      <c r="S87" s="1023"/>
      <c r="T87" s="1023"/>
      <c r="U87" s="1023"/>
      <c r="V87" s="1023"/>
      <c r="W87" s="1023"/>
      <c r="X87" s="1023"/>
      <c r="Y87" s="1023"/>
      <c r="Z87" s="1023"/>
      <c r="AA87" s="1023"/>
      <c r="AB87" s="1023"/>
      <c r="AC87" s="1023"/>
      <c r="AD87" s="1023"/>
      <c r="AE87" s="1023"/>
      <c r="AF87" s="1023"/>
      <c r="AG87" s="1023"/>
      <c r="AH87" s="1023"/>
      <c r="AI87" s="1023"/>
      <c r="AJ87" s="1023"/>
      <c r="AK87" s="1023"/>
      <c r="AL87" s="1023"/>
      <c r="AM87" s="1023"/>
      <c r="AN87" s="1023"/>
      <c r="AO87" s="1023"/>
      <c r="AP87" s="1023"/>
      <c r="AQ87" s="1023"/>
      <c r="AR87" s="1023"/>
      <c r="AS87" s="1023"/>
      <c r="AT87" s="1023"/>
      <c r="AU87" s="1023"/>
      <c r="AV87" s="1023"/>
      <c r="AW87" s="1023"/>
      <c r="AX87" s="1023"/>
      <c r="AY87" s="1023"/>
      <c r="AZ87" s="1024"/>
      <c r="BA87" s="1024"/>
      <c r="BB87" s="1024"/>
      <c r="BC87" s="1024"/>
      <c r="BD87" s="1025"/>
      <c r="BE87" s="266"/>
      <c r="BF87" s="266"/>
      <c r="BG87" s="266"/>
      <c r="BH87" s="266"/>
      <c r="BI87" s="266"/>
      <c r="BJ87" s="266"/>
      <c r="BK87" s="266"/>
      <c r="BL87" s="266"/>
      <c r="BM87" s="266"/>
      <c r="BN87" s="266"/>
      <c r="BO87" s="266"/>
      <c r="BP87" s="266"/>
      <c r="BQ87" s="263">
        <v>81</v>
      </c>
      <c r="BR87" s="268"/>
      <c r="BS87" s="1008"/>
      <c r="BT87" s="1009"/>
      <c r="BU87" s="1009"/>
      <c r="BV87" s="1009"/>
      <c r="BW87" s="1009"/>
      <c r="BX87" s="1009"/>
      <c r="BY87" s="1009"/>
      <c r="BZ87" s="1009"/>
      <c r="CA87" s="1009"/>
      <c r="CB87" s="1009"/>
      <c r="CC87" s="1009"/>
      <c r="CD87" s="1009"/>
      <c r="CE87" s="1009"/>
      <c r="CF87" s="1009"/>
      <c r="CG87" s="1010"/>
      <c r="CH87" s="1011"/>
      <c r="CI87" s="1012"/>
      <c r="CJ87" s="1012"/>
      <c r="CK87" s="1012"/>
      <c r="CL87" s="1013"/>
      <c r="CM87" s="1011"/>
      <c r="CN87" s="1012"/>
      <c r="CO87" s="1012"/>
      <c r="CP87" s="1012"/>
      <c r="CQ87" s="1013"/>
      <c r="CR87" s="1011"/>
      <c r="CS87" s="1012"/>
      <c r="CT87" s="1012"/>
      <c r="CU87" s="1012"/>
      <c r="CV87" s="1013"/>
      <c r="CW87" s="1011"/>
      <c r="CX87" s="1012"/>
      <c r="CY87" s="1012"/>
      <c r="CZ87" s="1012"/>
      <c r="DA87" s="1013"/>
      <c r="DB87" s="1011"/>
      <c r="DC87" s="1012"/>
      <c r="DD87" s="1012"/>
      <c r="DE87" s="1012"/>
      <c r="DF87" s="1013"/>
      <c r="DG87" s="1011"/>
      <c r="DH87" s="1012"/>
      <c r="DI87" s="1012"/>
      <c r="DJ87" s="1012"/>
      <c r="DK87" s="1013"/>
      <c r="DL87" s="1011"/>
      <c r="DM87" s="1012"/>
      <c r="DN87" s="1012"/>
      <c r="DO87" s="1012"/>
      <c r="DP87" s="1013"/>
      <c r="DQ87" s="1011"/>
      <c r="DR87" s="1012"/>
      <c r="DS87" s="1012"/>
      <c r="DT87" s="1012"/>
      <c r="DU87" s="1013"/>
      <c r="DV87" s="996"/>
      <c r="DW87" s="997"/>
      <c r="DX87" s="997"/>
      <c r="DY87" s="997"/>
      <c r="DZ87" s="998"/>
      <c r="EA87" s="247"/>
    </row>
    <row r="88" spans="1:131" s="248" customFormat="1" ht="26.25" customHeight="1" thickBot="1" x14ac:dyDescent="0.2">
      <c r="A88" s="265" t="s">
        <v>387</v>
      </c>
      <c r="B88" s="999" t="s">
        <v>418</v>
      </c>
      <c r="C88" s="1000"/>
      <c r="D88" s="1000"/>
      <c r="E88" s="1000"/>
      <c r="F88" s="1000"/>
      <c r="G88" s="1000"/>
      <c r="H88" s="1000"/>
      <c r="I88" s="1000"/>
      <c r="J88" s="1000"/>
      <c r="K88" s="1000"/>
      <c r="L88" s="1000"/>
      <c r="M88" s="1000"/>
      <c r="N88" s="1000"/>
      <c r="O88" s="1000"/>
      <c r="P88" s="1001"/>
      <c r="Q88" s="1017"/>
      <c r="R88" s="1018"/>
      <c r="S88" s="1018"/>
      <c r="T88" s="1018"/>
      <c r="U88" s="1018"/>
      <c r="V88" s="1018"/>
      <c r="W88" s="1018"/>
      <c r="X88" s="1018"/>
      <c r="Y88" s="1018"/>
      <c r="Z88" s="1018"/>
      <c r="AA88" s="1018"/>
      <c r="AB88" s="1018"/>
      <c r="AC88" s="1018"/>
      <c r="AD88" s="1018"/>
      <c r="AE88" s="1018"/>
      <c r="AF88" s="1014">
        <v>36156</v>
      </c>
      <c r="AG88" s="1014"/>
      <c r="AH88" s="1014"/>
      <c r="AI88" s="1014"/>
      <c r="AJ88" s="1014"/>
      <c r="AK88" s="1018"/>
      <c r="AL88" s="1018"/>
      <c r="AM88" s="1018"/>
      <c r="AN88" s="1018"/>
      <c r="AO88" s="1018"/>
      <c r="AP88" s="1014">
        <v>59158</v>
      </c>
      <c r="AQ88" s="1014"/>
      <c r="AR88" s="1014"/>
      <c r="AS88" s="1014"/>
      <c r="AT88" s="1014"/>
      <c r="AU88" s="1014">
        <v>1218</v>
      </c>
      <c r="AV88" s="1014"/>
      <c r="AW88" s="1014"/>
      <c r="AX88" s="1014"/>
      <c r="AY88" s="1014"/>
      <c r="AZ88" s="1015"/>
      <c r="BA88" s="1015"/>
      <c r="BB88" s="1015"/>
      <c r="BC88" s="1015"/>
      <c r="BD88" s="1016"/>
      <c r="BE88" s="266"/>
      <c r="BF88" s="266"/>
      <c r="BG88" s="266"/>
      <c r="BH88" s="266"/>
      <c r="BI88" s="266"/>
      <c r="BJ88" s="266"/>
      <c r="BK88" s="266"/>
      <c r="BL88" s="266"/>
      <c r="BM88" s="266"/>
      <c r="BN88" s="266"/>
      <c r="BO88" s="266"/>
      <c r="BP88" s="266"/>
      <c r="BQ88" s="263">
        <v>82</v>
      </c>
      <c r="BR88" s="268"/>
      <c r="BS88" s="1008"/>
      <c r="BT88" s="1009"/>
      <c r="BU88" s="1009"/>
      <c r="BV88" s="1009"/>
      <c r="BW88" s="1009"/>
      <c r="BX88" s="1009"/>
      <c r="BY88" s="1009"/>
      <c r="BZ88" s="1009"/>
      <c r="CA88" s="1009"/>
      <c r="CB88" s="1009"/>
      <c r="CC88" s="1009"/>
      <c r="CD88" s="1009"/>
      <c r="CE88" s="1009"/>
      <c r="CF88" s="1009"/>
      <c r="CG88" s="1010"/>
      <c r="CH88" s="1011"/>
      <c r="CI88" s="1012"/>
      <c r="CJ88" s="1012"/>
      <c r="CK88" s="1012"/>
      <c r="CL88" s="1013"/>
      <c r="CM88" s="1011"/>
      <c r="CN88" s="1012"/>
      <c r="CO88" s="1012"/>
      <c r="CP88" s="1012"/>
      <c r="CQ88" s="1013"/>
      <c r="CR88" s="1011"/>
      <c r="CS88" s="1012"/>
      <c r="CT88" s="1012"/>
      <c r="CU88" s="1012"/>
      <c r="CV88" s="1013"/>
      <c r="CW88" s="1011"/>
      <c r="CX88" s="1012"/>
      <c r="CY88" s="1012"/>
      <c r="CZ88" s="1012"/>
      <c r="DA88" s="1013"/>
      <c r="DB88" s="1011"/>
      <c r="DC88" s="1012"/>
      <c r="DD88" s="1012"/>
      <c r="DE88" s="1012"/>
      <c r="DF88" s="1013"/>
      <c r="DG88" s="1011"/>
      <c r="DH88" s="1012"/>
      <c r="DI88" s="1012"/>
      <c r="DJ88" s="1012"/>
      <c r="DK88" s="1013"/>
      <c r="DL88" s="1011"/>
      <c r="DM88" s="1012"/>
      <c r="DN88" s="1012"/>
      <c r="DO88" s="1012"/>
      <c r="DP88" s="1013"/>
      <c r="DQ88" s="1011"/>
      <c r="DR88" s="1012"/>
      <c r="DS88" s="1012"/>
      <c r="DT88" s="1012"/>
      <c r="DU88" s="1013"/>
      <c r="DV88" s="996"/>
      <c r="DW88" s="997"/>
      <c r="DX88" s="997"/>
      <c r="DY88" s="997"/>
      <c r="DZ88" s="998"/>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08"/>
      <c r="BT89" s="1009"/>
      <c r="BU89" s="1009"/>
      <c r="BV89" s="1009"/>
      <c r="BW89" s="1009"/>
      <c r="BX89" s="1009"/>
      <c r="BY89" s="1009"/>
      <c r="BZ89" s="1009"/>
      <c r="CA89" s="1009"/>
      <c r="CB89" s="1009"/>
      <c r="CC89" s="1009"/>
      <c r="CD89" s="1009"/>
      <c r="CE89" s="1009"/>
      <c r="CF89" s="1009"/>
      <c r="CG89" s="1010"/>
      <c r="CH89" s="1011"/>
      <c r="CI89" s="1012"/>
      <c r="CJ89" s="1012"/>
      <c r="CK89" s="1012"/>
      <c r="CL89" s="1013"/>
      <c r="CM89" s="1011"/>
      <c r="CN89" s="1012"/>
      <c r="CO89" s="1012"/>
      <c r="CP89" s="1012"/>
      <c r="CQ89" s="1013"/>
      <c r="CR89" s="1011"/>
      <c r="CS89" s="1012"/>
      <c r="CT89" s="1012"/>
      <c r="CU89" s="1012"/>
      <c r="CV89" s="1013"/>
      <c r="CW89" s="1011"/>
      <c r="CX89" s="1012"/>
      <c r="CY89" s="1012"/>
      <c r="CZ89" s="1012"/>
      <c r="DA89" s="1013"/>
      <c r="DB89" s="1011"/>
      <c r="DC89" s="1012"/>
      <c r="DD89" s="1012"/>
      <c r="DE89" s="1012"/>
      <c r="DF89" s="1013"/>
      <c r="DG89" s="1011"/>
      <c r="DH89" s="1012"/>
      <c r="DI89" s="1012"/>
      <c r="DJ89" s="1012"/>
      <c r="DK89" s="1013"/>
      <c r="DL89" s="1011"/>
      <c r="DM89" s="1012"/>
      <c r="DN89" s="1012"/>
      <c r="DO89" s="1012"/>
      <c r="DP89" s="1013"/>
      <c r="DQ89" s="1011"/>
      <c r="DR89" s="1012"/>
      <c r="DS89" s="1012"/>
      <c r="DT89" s="1012"/>
      <c r="DU89" s="1013"/>
      <c r="DV89" s="996"/>
      <c r="DW89" s="997"/>
      <c r="DX89" s="997"/>
      <c r="DY89" s="997"/>
      <c r="DZ89" s="998"/>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08"/>
      <c r="BT90" s="1009"/>
      <c r="BU90" s="1009"/>
      <c r="BV90" s="1009"/>
      <c r="BW90" s="1009"/>
      <c r="BX90" s="1009"/>
      <c r="BY90" s="1009"/>
      <c r="BZ90" s="1009"/>
      <c r="CA90" s="1009"/>
      <c r="CB90" s="1009"/>
      <c r="CC90" s="1009"/>
      <c r="CD90" s="1009"/>
      <c r="CE90" s="1009"/>
      <c r="CF90" s="1009"/>
      <c r="CG90" s="1010"/>
      <c r="CH90" s="1011"/>
      <c r="CI90" s="1012"/>
      <c r="CJ90" s="1012"/>
      <c r="CK90" s="1012"/>
      <c r="CL90" s="1013"/>
      <c r="CM90" s="1011"/>
      <c r="CN90" s="1012"/>
      <c r="CO90" s="1012"/>
      <c r="CP90" s="1012"/>
      <c r="CQ90" s="1013"/>
      <c r="CR90" s="1011"/>
      <c r="CS90" s="1012"/>
      <c r="CT90" s="1012"/>
      <c r="CU90" s="1012"/>
      <c r="CV90" s="1013"/>
      <c r="CW90" s="1011"/>
      <c r="CX90" s="1012"/>
      <c r="CY90" s="1012"/>
      <c r="CZ90" s="1012"/>
      <c r="DA90" s="1013"/>
      <c r="DB90" s="1011"/>
      <c r="DC90" s="1012"/>
      <c r="DD90" s="1012"/>
      <c r="DE90" s="1012"/>
      <c r="DF90" s="1013"/>
      <c r="DG90" s="1011"/>
      <c r="DH90" s="1012"/>
      <c r="DI90" s="1012"/>
      <c r="DJ90" s="1012"/>
      <c r="DK90" s="1013"/>
      <c r="DL90" s="1011"/>
      <c r="DM90" s="1012"/>
      <c r="DN90" s="1012"/>
      <c r="DO90" s="1012"/>
      <c r="DP90" s="1013"/>
      <c r="DQ90" s="1011"/>
      <c r="DR90" s="1012"/>
      <c r="DS90" s="1012"/>
      <c r="DT90" s="1012"/>
      <c r="DU90" s="1013"/>
      <c r="DV90" s="996"/>
      <c r="DW90" s="997"/>
      <c r="DX90" s="997"/>
      <c r="DY90" s="997"/>
      <c r="DZ90" s="998"/>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08"/>
      <c r="BT91" s="1009"/>
      <c r="BU91" s="1009"/>
      <c r="BV91" s="1009"/>
      <c r="BW91" s="1009"/>
      <c r="BX91" s="1009"/>
      <c r="BY91" s="1009"/>
      <c r="BZ91" s="1009"/>
      <c r="CA91" s="1009"/>
      <c r="CB91" s="1009"/>
      <c r="CC91" s="1009"/>
      <c r="CD91" s="1009"/>
      <c r="CE91" s="1009"/>
      <c r="CF91" s="1009"/>
      <c r="CG91" s="1010"/>
      <c r="CH91" s="1011"/>
      <c r="CI91" s="1012"/>
      <c r="CJ91" s="1012"/>
      <c r="CK91" s="1012"/>
      <c r="CL91" s="1013"/>
      <c r="CM91" s="1011"/>
      <c r="CN91" s="1012"/>
      <c r="CO91" s="1012"/>
      <c r="CP91" s="1012"/>
      <c r="CQ91" s="1013"/>
      <c r="CR91" s="1011"/>
      <c r="CS91" s="1012"/>
      <c r="CT91" s="1012"/>
      <c r="CU91" s="1012"/>
      <c r="CV91" s="1013"/>
      <c r="CW91" s="1011"/>
      <c r="CX91" s="1012"/>
      <c r="CY91" s="1012"/>
      <c r="CZ91" s="1012"/>
      <c r="DA91" s="1013"/>
      <c r="DB91" s="1011"/>
      <c r="DC91" s="1012"/>
      <c r="DD91" s="1012"/>
      <c r="DE91" s="1012"/>
      <c r="DF91" s="1013"/>
      <c r="DG91" s="1011"/>
      <c r="DH91" s="1012"/>
      <c r="DI91" s="1012"/>
      <c r="DJ91" s="1012"/>
      <c r="DK91" s="1013"/>
      <c r="DL91" s="1011"/>
      <c r="DM91" s="1012"/>
      <c r="DN91" s="1012"/>
      <c r="DO91" s="1012"/>
      <c r="DP91" s="1013"/>
      <c r="DQ91" s="1011"/>
      <c r="DR91" s="1012"/>
      <c r="DS91" s="1012"/>
      <c r="DT91" s="1012"/>
      <c r="DU91" s="1013"/>
      <c r="DV91" s="996"/>
      <c r="DW91" s="997"/>
      <c r="DX91" s="997"/>
      <c r="DY91" s="997"/>
      <c r="DZ91" s="998"/>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08"/>
      <c r="BT92" s="1009"/>
      <c r="BU92" s="1009"/>
      <c r="BV92" s="1009"/>
      <c r="BW92" s="1009"/>
      <c r="BX92" s="1009"/>
      <c r="BY92" s="1009"/>
      <c r="BZ92" s="1009"/>
      <c r="CA92" s="1009"/>
      <c r="CB92" s="1009"/>
      <c r="CC92" s="1009"/>
      <c r="CD92" s="1009"/>
      <c r="CE92" s="1009"/>
      <c r="CF92" s="1009"/>
      <c r="CG92" s="1010"/>
      <c r="CH92" s="1011"/>
      <c r="CI92" s="1012"/>
      <c r="CJ92" s="1012"/>
      <c r="CK92" s="1012"/>
      <c r="CL92" s="1013"/>
      <c r="CM92" s="1011"/>
      <c r="CN92" s="1012"/>
      <c r="CO92" s="1012"/>
      <c r="CP92" s="1012"/>
      <c r="CQ92" s="1013"/>
      <c r="CR92" s="1011"/>
      <c r="CS92" s="1012"/>
      <c r="CT92" s="1012"/>
      <c r="CU92" s="1012"/>
      <c r="CV92" s="1013"/>
      <c r="CW92" s="1011"/>
      <c r="CX92" s="1012"/>
      <c r="CY92" s="1012"/>
      <c r="CZ92" s="1012"/>
      <c r="DA92" s="1013"/>
      <c r="DB92" s="1011"/>
      <c r="DC92" s="1012"/>
      <c r="DD92" s="1012"/>
      <c r="DE92" s="1012"/>
      <c r="DF92" s="1013"/>
      <c r="DG92" s="1011"/>
      <c r="DH92" s="1012"/>
      <c r="DI92" s="1012"/>
      <c r="DJ92" s="1012"/>
      <c r="DK92" s="1013"/>
      <c r="DL92" s="1011"/>
      <c r="DM92" s="1012"/>
      <c r="DN92" s="1012"/>
      <c r="DO92" s="1012"/>
      <c r="DP92" s="1013"/>
      <c r="DQ92" s="1011"/>
      <c r="DR92" s="1012"/>
      <c r="DS92" s="1012"/>
      <c r="DT92" s="1012"/>
      <c r="DU92" s="1013"/>
      <c r="DV92" s="996"/>
      <c r="DW92" s="997"/>
      <c r="DX92" s="997"/>
      <c r="DY92" s="997"/>
      <c r="DZ92" s="998"/>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08"/>
      <c r="BT93" s="1009"/>
      <c r="BU93" s="1009"/>
      <c r="BV93" s="1009"/>
      <c r="BW93" s="1009"/>
      <c r="BX93" s="1009"/>
      <c r="BY93" s="1009"/>
      <c r="BZ93" s="1009"/>
      <c r="CA93" s="1009"/>
      <c r="CB93" s="1009"/>
      <c r="CC93" s="1009"/>
      <c r="CD93" s="1009"/>
      <c r="CE93" s="1009"/>
      <c r="CF93" s="1009"/>
      <c r="CG93" s="1010"/>
      <c r="CH93" s="1011"/>
      <c r="CI93" s="1012"/>
      <c r="CJ93" s="1012"/>
      <c r="CK93" s="1012"/>
      <c r="CL93" s="1013"/>
      <c r="CM93" s="1011"/>
      <c r="CN93" s="1012"/>
      <c r="CO93" s="1012"/>
      <c r="CP93" s="1012"/>
      <c r="CQ93" s="1013"/>
      <c r="CR93" s="1011"/>
      <c r="CS93" s="1012"/>
      <c r="CT93" s="1012"/>
      <c r="CU93" s="1012"/>
      <c r="CV93" s="1013"/>
      <c r="CW93" s="1011"/>
      <c r="CX93" s="1012"/>
      <c r="CY93" s="1012"/>
      <c r="CZ93" s="1012"/>
      <c r="DA93" s="1013"/>
      <c r="DB93" s="1011"/>
      <c r="DC93" s="1012"/>
      <c r="DD93" s="1012"/>
      <c r="DE93" s="1012"/>
      <c r="DF93" s="1013"/>
      <c r="DG93" s="1011"/>
      <c r="DH93" s="1012"/>
      <c r="DI93" s="1012"/>
      <c r="DJ93" s="1012"/>
      <c r="DK93" s="1013"/>
      <c r="DL93" s="1011"/>
      <c r="DM93" s="1012"/>
      <c r="DN93" s="1012"/>
      <c r="DO93" s="1012"/>
      <c r="DP93" s="1013"/>
      <c r="DQ93" s="1011"/>
      <c r="DR93" s="1012"/>
      <c r="DS93" s="1012"/>
      <c r="DT93" s="1012"/>
      <c r="DU93" s="1013"/>
      <c r="DV93" s="996"/>
      <c r="DW93" s="997"/>
      <c r="DX93" s="997"/>
      <c r="DY93" s="997"/>
      <c r="DZ93" s="998"/>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08"/>
      <c r="BT94" s="1009"/>
      <c r="BU94" s="1009"/>
      <c r="BV94" s="1009"/>
      <c r="BW94" s="1009"/>
      <c r="BX94" s="1009"/>
      <c r="BY94" s="1009"/>
      <c r="BZ94" s="1009"/>
      <c r="CA94" s="1009"/>
      <c r="CB94" s="1009"/>
      <c r="CC94" s="1009"/>
      <c r="CD94" s="1009"/>
      <c r="CE94" s="1009"/>
      <c r="CF94" s="1009"/>
      <c r="CG94" s="1010"/>
      <c r="CH94" s="1011"/>
      <c r="CI94" s="1012"/>
      <c r="CJ94" s="1012"/>
      <c r="CK94" s="1012"/>
      <c r="CL94" s="1013"/>
      <c r="CM94" s="1011"/>
      <c r="CN94" s="1012"/>
      <c r="CO94" s="1012"/>
      <c r="CP94" s="1012"/>
      <c r="CQ94" s="1013"/>
      <c r="CR94" s="1011"/>
      <c r="CS94" s="1012"/>
      <c r="CT94" s="1012"/>
      <c r="CU94" s="1012"/>
      <c r="CV94" s="1013"/>
      <c r="CW94" s="1011"/>
      <c r="CX94" s="1012"/>
      <c r="CY94" s="1012"/>
      <c r="CZ94" s="1012"/>
      <c r="DA94" s="1013"/>
      <c r="DB94" s="1011"/>
      <c r="DC94" s="1012"/>
      <c r="DD94" s="1012"/>
      <c r="DE94" s="1012"/>
      <c r="DF94" s="1013"/>
      <c r="DG94" s="1011"/>
      <c r="DH94" s="1012"/>
      <c r="DI94" s="1012"/>
      <c r="DJ94" s="1012"/>
      <c r="DK94" s="1013"/>
      <c r="DL94" s="1011"/>
      <c r="DM94" s="1012"/>
      <c r="DN94" s="1012"/>
      <c r="DO94" s="1012"/>
      <c r="DP94" s="1013"/>
      <c r="DQ94" s="1011"/>
      <c r="DR94" s="1012"/>
      <c r="DS94" s="1012"/>
      <c r="DT94" s="1012"/>
      <c r="DU94" s="1013"/>
      <c r="DV94" s="996"/>
      <c r="DW94" s="997"/>
      <c r="DX94" s="997"/>
      <c r="DY94" s="997"/>
      <c r="DZ94" s="998"/>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08"/>
      <c r="BT95" s="1009"/>
      <c r="BU95" s="1009"/>
      <c r="BV95" s="1009"/>
      <c r="BW95" s="1009"/>
      <c r="BX95" s="1009"/>
      <c r="BY95" s="1009"/>
      <c r="BZ95" s="1009"/>
      <c r="CA95" s="1009"/>
      <c r="CB95" s="1009"/>
      <c r="CC95" s="1009"/>
      <c r="CD95" s="1009"/>
      <c r="CE95" s="1009"/>
      <c r="CF95" s="1009"/>
      <c r="CG95" s="1010"/>
      <c r="CH95" s="1011"/>
      <c r="CI95" s="1012"/>
      <c r="CJ95" s="1012"/>
      <c r="CK95" s="1012"/>
      <c r="CL95" s="1013"/>
      <c r="CM95" s="1011"/>
      <c r="CN95" s="1012"/>
      <c r="CO95" s="1012"/>
      <c r="CP95" s="1012"/>
      <c r="CQ95" s="1013"/>
      <c r="CR95" s="1011"/>
      <c r="CS95" s="1012"/>
      <c r="CT95" s="1012"/>
      <c r="CU95" s="1012"/>
      <c r="CV95" s="1013"/>
      <c r="CW95" s="1011"/>
      <c r="CX95" s="1012"/>
      <c r="CY95" s="1012"/>
      <c r="CZ95" s="1012"/>
      <c r="DA95" s="1013"/>
      <c r="DB95" s="1011"/>
      <c r="DC95" s="1012"/>
      <c r="DD95" s="1012"/>
      <c r="DE95" s="1012"/>
      <c r="DF95" s="1013"/>
      <c r="DG95" s="1011"/>
      <c r="DH95" s="1012"/>
      <c r="DI95" s="1012"/>
      <c r="DJ95" s="1012"/>
      <c r="DK95" s="1013"/>
      <c r="DL95" s="1011"/>
      <c r="DM95" s="1012"/>
      <c r="DN95" s="1012"/>
      <c r="DO95" s="1012"/>
      <c r="DP95" s="1013"/>
      <c r="DQ95" s="1011"/>
      <c r="DR95" s="1012"/>
      <c r="DS95" s="1012"/>
      <c r="DT95" s="1012"/>
      <c r="DU95" s="1013"/>
      <c r="DV95" s="996"/>
      <c r="DW95" s="997"/>
      <c r="DX95" s="997"/>
      <c r="DY95" s="997"/>
      <c r="DZ95" s="998"/>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08"/>
      <c r="BT96" s="1009"/>
      <c r="BU96" s="1009"/>
      <c r="BV96" s="1009"/>
      <c r="BW96" s="1009"/>
      <c r="BX96" s="1009"/>
      <c r="BY96" s="1009"/>
      <c r="BZ96" s="1009"/>
      <c r="CA96" s="1009"/>
      <c r="CB96" s="1009"/>
      <c r="CC96" s="1009"/>
      <c r="CD96" s="1009"/>
      <c r="CE96" s="1009"/>
      <c r="CF96" s="1009"/>
      <c r="CG96" s="1010"/>
      <c r="CH96" s="1011"/>
      <c r="CI96" s="1012"/>
      <c r="CJ96" s="1012"/>
      <c r="CK96" s="1012"/>
      <c r="CL96" s="1013"/>
      <c r="CM96" s="1011"/>
      <c r="CN96" s="1012"/>
      <c r="CO96" s="1012"/>
      <c r="CP96" s="1012"/>
      <c r="CQ96" s="1013"/>
      <c r="CR96" s="1011"/>
      <c r="CS96" s="1012"/>
      <c r="CT96" s="1012"/>
      <c r="CU96" s="1012"/>
      <c r="CV96" s="1013"/>
      <c r="CW96" s="1011"/>
      <c r="CX96" s="1012"/>
      <c r="CY96" s="1012"/>
      <c r="CZ96" s="1012"/>
      <c r="DA96" s="1013"/>
      <c r="DB96" s="1011"/>
      <c r="DC96" s="1012"/>
      <c r="DD96" s="1012"/>
      <c r="DE96" s="1012"/>
      <c r="DF96" s="1013"/>
      <c r="DG96" s="1011"/>
      <c r="DH96" s="1012"/>
      <c r="DI96" s="1012"/>
      <c r="DJ96" s="1012"/>
      <c r="DK96" s="1013"/>
      <c r="DL96" s="1011"/>
      <c r="DM96" s="1012"/>
      <c r="DN96" s="1012"/>
      <c r="DO96" s="1012"/>
      <c r="DP96" s="1013"/>
      <c r="DQ96" s="1011"/>
      <c r="DR96" s="1012"/>
      <c r="DS96" s="1012"/>
      <c r="DT96" s="1012"/>
      <c r="DU96" s="1013"/>
      <c r="DV96" s="996"/>
      <c r="DW96" s="997"/>
      <c r="DX96" s="997"/>
      <c r="DY96" s="997"/>
      <c r="DZ96" s="998"/>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08"/>
      <c r="BT97" s="1009"/>
      <c r="BU97" s="1009"/>
      <c r="BV97" s="1009"/>
      <c r="BW97" s="1009"/>
      <c r="BX97" s="1009"/>
      <c r="BY97" s="1009"/>
      <c r="BZ97" s="1009"/>
      <c r="CA97" s="1009"/>
      <c r="CB97" s="1009"/>
      <c r="CC97" s="1009"/>
      <c r="CD97" s="1009"/>
      <c r="CE97" s="1009"/>
      <c r="CF97" s="1009"/>
      <c r="CG97" s="1010"/>
      <c r="CH97" s="1011"/>
      <c r="CI97" s="1012"/>
      <c r="CJ97" s="1012"/>
      <c r="CK97" s="1012"/>
      <c r="CL97" s="1013"/>
      <c r="CM97" s="1011"/>
      <c r="CN97" s="1012"/>
      <c r="CO97" s="1012"/>
      <c r="CP97" s="1012"/>
      <c r="CQ97" s="1013"/>
      <c r="CR97" s="1011"/>
      <c r="CS97" s="1012"/>
      <c r="CT97" s="1012"/>
      <c r="CU97" s="1012"/>
      <c r="CV97" s="1013"/>
      <c r="CW97" s="1011"/>
      <c r="CX97" s="1012"/>
      <c r="CY97" s="1012"/>
      <c r="CZ97" s="1012"/>
      <c r="DA97" s="1013"/>
      <c r="DB97" s="1011"/>
      <c r="DC97" s="1012"/>
      <c r="DD97" s="1012"/>
      <c r="DE97" s="1012"/>
      <c r="DF97" s="1013"/>
      <c r="DG97" s="1011"/>
      <c r="DH97" s="1012"/>
      <c r="DI97" s="1012"/>
      <c r="DJ97" s="1012"/>
      <c r="DK97" s="1013"/>
      <c r="DL97" s="1011"/>
      <c r="DM97" s="1012"/>
      <c r="DN97" s="1012"/>
      <c r="DO97" s="1012"/>
      <c r="DP97" s="1013"/>
      <c r="DQ97" s="1011"/>
      <c r="DR97" s="1012"/>
      <c r="DS97" s="1012"/>
      <c r="DT97" s="1012"/>
      <c r="DU97" s="1013"/>
      <c r="DV97" s="996"/>
      <c r="DW97" s="997"/>
      <c r="DX97" s="997"/>
      <c r="DY97" s="997"/>
      <c r="DZ97" s="998"/>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08"/>
      <c r="BT98" s="1009"/>
      <c r="BU98" s="1009"/>
      <c r="BV98" s="1009"/>
      <c r="BW98" s="1009"/>
      <c r="BX98" s="1009"/>
      <c r="BY98" s="1009"/>
      <c r="BZ98" s="1009"/>
      <c r="CA98" s="1009"/>
      <c r="CB98" s="1009"/>
      <c r="CC98" s="1009"/>
      <c r="CD98" s="1009"/>
      <c r="CE98" s="1009"/>
      <c r="CF98" s="1009"/>
      <c r="CG98" s="1010"/>
      <c r="CH98" s="1011"/>
      <c r="CI98" s="1012"/>
      <c r="CJ98" s="1012"/>
      <c r="CK98" s="1012"/>
      <c r="CL98" s="1013"/>
      <c r="CM98" s="1011"/>
      <c r="CN98" s="1012"/>
      <c r="CO98" s="1012"/>
      <c r="CP98" s="1012"/>
      <c r="CQ98" s="1013"/>
      <c r="CR98" s="1011"/>
      <c r="CS98" s="1012"/>
      <c r="CT98" s="1012"/>
      <c r="CU98" s="1012"/>
      <c r="CV98" s="1013"/>
      <c r="CW98" s="1011"/>
      <c r="CX98" s="1012"/>
      <c r="CY98" s="1012"/>
      <c r="CZ98" s="1012"/>
      <c r="DA98" s="1013"/>
      <c r="DB98" s="1011"/>
      <c r="DC98" s="1012"/>
      <c r="DD98" s="1012"/>
      <c r="DE98" s="1012"/>
      <c r="DF98" s="1013"/>
      <c r="DG98" s="1011"/>
      <c r="DH98" s="1012"/>
      <c r="DI98" s="1012"/>
      <c r="DJ98" s="1012"/>
      <c r="DK98" s="1013"/>
      <c r="DL98" s="1011"/>
      <c r="DM98" s="1012"/>
      <c r="DN98" s="1012"/>
      <c r="DO98" s="1012"/>
      <c r="DP98" s="1013"/>
      <c r="DQ98" s="1011"/>
      <c r="DR98" s="1012"/>
      <c r="DS98" s="1012"/>
      <c r="DT98" s="1012"/>
      <c r="DU98" s="1013"/>
      <c r="DV98" s="996"/>
      <c r="DW98" s="997"/>
      <c r="DX98" s="997"/>
      <c r="DY98" s="997"/>
      <c r="DZ98" s="998"/>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08"/>
      <c r="BT99" s="1009"/>
      <c r="BU99" s="1009"/>
      <c r="BV99" s="1009"/>
      <c r="BW99" s="1009"/>
      <c r="BX99" s="1009"/>
      <c r="BY99" s="1009"/>
      <c r="BZ99" s="1009"/>
      <c r="CA99" s="1009"/>
      <c r="CB99" s="1009"/>
      <c r="CC99" s="1009"/>
      <c r="CD99" s="1009"/>
      <c r="CE99" s="1009"/>
      <c r="CF99" s="1009"/>
      <c r="CG99" s="1010"/>
      <c r="CH99" s="1011"/>
      <c r="CI99" s="1012"/>
      <c r="CJ99" s="1012"/>
      <c r="CK99" s="1012"/>
      <c r="CL99" s="1013"/>
      <c r="CM99" s="1011"/>
      <c r="CN99" s="1012"/>
      <c r="CO99" s="1012"/>
      <c r="CP99" s="1012"/>
      <c r="CQ99" s="1013"/>
      <c r="CR99" s="1011"/>
      <c r="CS99" s="1012"/>
      <c r="CT99" s="1012"/>
      <c r="CU99" s="1012"/>
      <c r="CV99" s="1013"/>
      <c r="CW99" s="1011"/>
      <c r="CX99" s="1012"/>
      <c r="CY99" s="1012"/>
      <c r="CZ99" s="1012"/>
      <c r="DA99" s="1013"/>
      <c r="DB99" s="1011"/>
      <c r="DC99" s="1012"/>
      <c r="DD99" s="1012"/>
      <c r="DE99" s="1012"/>
      <c r="DF99" s="1013"/>
      <c r="DG99" s="1011"/>
      <c r="DH99" s="1012"/>
      <c r="DI99" s="1012"/>
      <c r="DJ99" s="1012"/>
      <c r="DK99" s="1013"/>
      <c r="DL99" s="1011"/>
      <c r="DM99" s="1012"/>
      <c r="DN99" s="1012"/>
      <c r="DO99" s="1012"/>
      <c r="DP99" s="1013"/>
      <c r="DQ99" s="1011"/>
      <c r="DR99" s="1012"/>
      <c r="DS99" s="1012"/>
      <c r="DT99" s="1012"/>
      <c r="DU99" s="1013"/>
      <c r="DV99" s="996"/>
      <c r="DW99" s="997"/>
      <c r="DX99" s="997"/>
      <c r="DY99" s="997"/>
      <c r="DZ99" s="998"/>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08"/>
      <c r="BT100" s="1009"/>
      <c r="BU100" s="1009"/>
      <c r="BV100" s="1009"/>
      <c r="BW100" s="1009"/>
      <c r="BX100" s="1009"/>
      <c r="BY100" s="1009"/>
      <c r="BZ100" s="1009"/>
      <c r="CA100" s="1009"/>
      <c r="CB100" s="1009"/>
      <c r="CC100" s="1009"/>
      <c r="CD100" s="1009"/>
      <c r="CE100" s="1009"/>
      <c r="CF100" s="1009"/>
      <c r="CG100" s="1010"/>
      <c r="CH100" s="1011"/>
      <c r="CI100" s="1012"/>
      <c r="CJ100" s="1012"/>
      <c r="CK100" s="1012"/>
      <c r="CL100" s="1013"/>
      <c r="CM100" s="1011"/>
      <c r="CN100" s="1012"/>
      <c r="CO100" s="1012"/>
      <c r="CP100" s="1012"/>
      <c r="CQ100" s="1013"/>
      <c r="CR100" s="1011"/>
      <c r="CS100" s="1012"/>
      <c r="CT100" s="1012"/>
      <c r="CU100" s="1012"/>
      <c r="CV100" s="1013"/>
      <c r="CW100" s="1011"/>
      <c r="CX100" s="1012"/>
      <c r="CY100" s="1012"/>
      <c r="CZ100" s="1012"/>
      <c r="DA100" s="1013"/>
      <c r="DB100" s="1011"/>
      <c r="DC100" s="1012"/>
      <c r="DD100" s="1012"/>
      <c r="DE100" s="1012"/>
      <c r="DF100" s="1013"/>
      <c r="DG100" s="1011"/>
      <c r="DH100" s="1012"/>
      <c r="DI100" s="1012"/>
      <c r="DJ100" s="1012"/>
      <c r="DK100" s="1013"/>
      <c r="DL100" s="1011"/>
      <c r="DM100" s="1012"/>
      <c r="DN100" s="1012"/>
      <c r="DO100" s="1012"/>
      <c r="DP100" s="1013"/>
      <c r="DQ100" s="1011"/>
      <c r="DR100" s="1012"/>
      <c r="DS100" s="1012"/>
      <c r="DT100" s="1012"/>
      <c r="DU100" s="1013"/>
      <c r="DV100" s="996"/>
      <c r="DW100" s="997"/>
      <c r="DX100" s="997"/>
      <c r="DY100" s="997"/>
      <c r="DZ100" s="998"/>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08"/>
      <c r="BT101" s="1009"/>
      <c r="BU101" s="1009"/>
      <c r="BV101" s="1009"/>
      <c r="BW101" s="1009"/>
      <c r="BX101" s="1009"/>
      <c r="BY101" s="1009"/>
      <c r="BZ101" s="1009"/>
      <c r="CA101" s="1009"/>
      <c r="CB101" s="1009"/>
      <c r="CC101" s="1009"/>
      <c r="CD101" s="1009"/>
      <c r="CE101" s="1009"/>
      <c r="CF101" s="1009"/>
      <c r="CG101" s="1010"/>
      <c r="CH101" s="1011"/>
      <c r="CI101" s="1012"/>
      <c r="CJ101" s="1012"/>
      <c r="CK101" s="1012"/>
      <c r="CL101" s="1013"/>
      <c r="CM101" s="1011"/>
      <c r="CN101" s="1012"/>
      <c r="CO101" s="1012"/>
      <c r="CP101" s="1012"/>
      <c r="CQ101" s="1013"/>
      <c r="CR101" s="1011"/>
      <c r="CS101" s="1012"/>
      <c r="CT101" s="1012"/>
      <c r="CU101" s="1012"/>
      <c r="CV101" s="1013"/>
      <c r="CW101" s="1011"/>
      <c r="CX101" s="1012"/>
      <c r="CY101" s="1012"/>
      <c r="CZ101" s="1012"/>
      <c r="DA101" s="1013"/>
      <c r="DB101" s="1011"/>
      <c r="DC101" s="1012"/>
      <c r="DD101" s="1012"/>
      <c r="DE101" s="1012"/>
      <c r="DF101" s="1013"/>
      <c r="DG101" s="1011"/>
      <c r="DH101" s="1012"/>
      <c r="DI101" s="1012"/>
      <c r="DJ101" s="1012"/>
      <c r="DK101" s="1013"/>
      <c r="DL101" s="1011"/>
      <c r="DM101" s="1012"/>
      <c r="DN101" s="1012"/>
      <c r="DO101" s="1012"/>
      <c r="DP101" s="1013"/>
      <c r="DQ101" s="1011"/>
      <c r="DR101" s="1012"/>
      <c r="DS101" s="1012"/>
      <c r="DT101" s="1012"/>
      <c r="DU101" s="1013"/>
      <c r="DV101" s="996"/>
      <c r="DW101" s="997"/>
      <c r="DX101" s="997"/>
      <c r="DY101" s="997"/>
      <c r="DZ101" s="998"/>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387</v>
      </c>
      <c r="BR102" s="999" t="s">
        <v>419</v>
      </c>
      <c r="BS102" s="1000"/>
      <c r="BT102" s="1000"/>
      <c r="BU102" s="1000"/>
      <c r="BV102" s="1000"/>
      <c r="BW102" s="1000"/>
      <c r="BX102" s="1000"/>
      <c r="BY102" s="1000"/>
      <c r="BZ102" s="1000"/>
      <c r="CA102" s="1000"/>
      <c r="CB102" s="1000"/>
      <c r="CC102" s="1000"/>
      <c r="CD102" s="1000"/>
      <c r="CE102" s="1000"/>
      <c r="CF102" s="1000"/>
      <c r="CG102" s="1001"/>
      <c r="CH102" s="1002"/>
      <c r="CI102" s="1003"/>
      <c r="CJ102" s="1003"/>
      <c r="CK102" s="1003"/>
      <c r="CL102" s="1004"/>
      <c r="CM102" s="1002"/>
      <c r="CN102" s="1003"/>
      <c r="CO102" s="1003"/>
      <c r="CP102" s="1003"/>
      <c r="CQ102" s="1004"/>
      <c r="CR102" s="1005"/>
      <c r="CS102" s="1006"/>
      <c r="CT102" s="1006"/>
      <c r="CU102" s="1006"/>
      <c r="CV102" s="1007"/>
      <c r="CW102" s="1005"/>
      <c r="CX102" s="1006"/>
      <c r="CY102" s="1006"/>
      <c r="CZ102" s="1006"/>
      <c r="DA102" s="1007"/>
      <c r="DB102" s="1005"/>
      <c r="DC102" s="1006"/>
      <c r="DD102" s="1006"/>
      <c r="DE102" s="1006"/>
      <c r="DF102" s="1007"/>
      <c r="DG102" s="1005"/>
      <c r="DH102" s="1006"/>
      <c r="DI102" s="1006"/>
      <c r="DJ102" s="1006"/>
      <c r="DK102" s="1007"/>
      <c r="DL102" s="1005"/>
      <c r="DM102" s="1006"/>
      <c r="DN102" s="1006"/>
      <c r="DO102" s="1006"/>
      <c r="DP102" s="1007"/>
      <c r="DQ102" s="1005"/>
      <c r="DR102" s="1006"/>
      <c r="DS102" s="1006"/>
      <c r="DT102" s="1006"/>
      <c r="DU102" s="1007"/>
      <c r="DV102" s="988"/>
      <c r="DW102" s="989"/>
      <c r="DX102" s="989"/>
      <c r="DY102" s="989"/>
      <c r="DZ102" s="990"/>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91" t="s">
        <v>420</v>
      </c>
      <c r="BR103" s="991"/>
      <c r="BS103" s="991"/>
      <c r="BT103" s="991"/>
      <c r="BU103" s="991"/>
      <c r="BV103" s="991"/>
      <c r="BW103" s="991"/>
      <c r="BX103" s="991"/>
      <c r="BY103" s="991"/>
      <c r="BZ103" s="991"/>
      <c r="CA103" s="991"/>
      <c r="CB103" s="991"/>
      <c r="CC103" s="991"/>
      <c r="CD103" s="991"/>
      <c r="CE103" s="991"/>
      <c r="CF103" s="991"/>
      <c r="CG103" s="991"/>
      <c r="CH103" s="991"/>
      <c r="CI103" s="991"/>
      <c r="CJ103" s="991"/>
      <c r="CK103" s="991"/>
      <c r="CL103" s="991"/>
      <c r="CM103" s="991"/>
      <c r="CN103" s="991"/>
      <c r="CO103" s="991"/>
      <c r="CP103" s="991"/>
      <c r="CQ103" s="991"/>
      <c r="CR103" s="991"/>
      <c r="CS103" s="991"/>
      <c r="CT103" s="991"/>
      <c r="CU103" s="991"/>
      <c r="CV103" s="991"/>
      <c r="CW103" s="991"/>
      <c r="CX103" s="991"/>
      <c r="CY103" s="991"/>
      <c r="CZ103" s="991"/>
      <c r="DA103" s="991"/>
      <c r="DB103" s="991"/>
      <c r="DC103" s="991"/>
      <c r="DD103" s="991"/>
      <c r="DE103" s="991"/>
      <c r="DF103" s="991"/>
      <c r="DG103" s="991"/>
      <c r="DH103" s="991"/>
      <c r="DI103" s="991"/>
      <c r="DJ103" s="991"/>
      <c r="DK103" s="991"/>
      <c r="DL103" s="991"/>
      <c r="DM103" s="991"/>
      <c r="DN103" s="991"/>
      <c r="DO103" s="991"/>
      <c r="DP103" s="991"/>
      <c r="DQ103" s="991"/>
      <c r="DR103" s="991"/>
      <c r="DS103" s="991"/>
      <c r="DT103" s="991"/>
      <c r="DU103" s="991"/>
      <c r="DV103" s="991"/>
      <c r="DW103" s="991"/>
      <c r="DX103" s="991"/>
      <c r="DY103" s="991"/>
      <c r="DZ103" s="991"/>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92" t="s">
        <v>421</v>
      </c>
      <c r="BR104" s="992"/>
      <c r="BS104" s="992"/>
      <c r="BT104" s="992"/>
      <c r="BU104" s="992"/>
      <c r="BV104" s="992"/>
      <c r="BW104" s="992"/>
      <c r="BX104" s="992"/>
      <c r="BY104" s="992"/>
      <c r="BZ104" s="992"/>
      <c r="CA104" s="992"/>
      <c r="CB104" s="992"/>
      <c r="CC104" s="992"/>
      <c r="CD104" s="992"/>
      <c r="CE104" s="992"/>
      <c r="CF104" s="992"/>
      <c r="CG104" s="992"/>
      <c r="CH104" s="992"/>
      <c r="CI104" s="992"/>
      <c r="CJ104" s="992"/>
      <c r="CK104" s="992"/>
      <c r="CL104" s="992"/>
      <c r="CM104" s="992"/>
      <c r="CN104" s="992"/>
      <c r="CO104" s="992"/>
      <c r="CP104" s="992"/>
      <c r="CQ104" s="992"/>
      <c r="CR104" s="992"/>
      <c r="CS104" s="992"/>
      <c r="CT104" s="992"/>
      <c r="CU104" s="992"/>
      <c r="CV104" s="992"/>
      <c r="CW104" s="992"/>
      <c r="CX104" s="992"/>
      <c r="CY104" s="992"/>
      <c r="CZ104" s="992"/>
      <c r="DA104" s="992"/>
      <c r="DB104" s="992"/>
      <c r="DC104" s="992"/>
      <c r="DD104" s="992"/>
      <c r="DE104" s="992"/>
      <c r="DF104" s="992"/>
      <c r="DG104" s="992"/>
      <c r="DH104" s="992"/>
      <c r="DI104" s="992"/>
      <c r="DJ104" s="992"/>
      <c r="DK104" s="992"/>
      <c r="DL104" s="992"/>
      <c r="DM104" s="992"/>
      <c r="DN104" s="992"/>
      <c r="DO104" s="992"/>
      <c r="DP104" s="992"/>
      <c r="DQ104" s="992"/>
      <c r="DR104" s="992"/>
      <c r="DS104" s="992"/>
      <c r="DT104" s="992"/>
      <c r="DU104" s="992"/>
      <c r="DV104" s="992"/>
      <c r="DW104" s="992"/>
      <c r="DX104" s="992"/>
      <c r="DY104" s="992"/>
      <c r="DZ104" s="992"/>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422</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423</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93" t="s">
        <v>424</v>
      </c>
      <c r="B108" s="994"/>
      <c r="C108" s="994"/>
      <c r="D108" s="994"/>
      <c r="E108" s="994"/>
      <c r="F108" s="994"/>
      <c r="G108" s="994"/>
      <c r="H108" s="994"/>
      <c r="I108" s="994"/>
      <c r="J108" s="994"/>
      <c r="K108" s="994"/>
      <c r="L108" s="994"/>
      <c r="M108" s="994"/>
      <c r="N108" s="994"/>
      <c r="O108" s="994"/>
      <c r="P108" s="994"/>
      <c r="Q108" s="994"/>
      <c r="R108" s="994"/>
      <c r="S108" s="994"/>
      <c r="T108" s="994"/>
      <c r="U108" s="994"/>
      <c r="V108" s="994"/>
      <c r="W108" s="994"/>
      <c r="X108" s="994"/>
      <c r="Y108" s="994"/>
      <c r="Z108" s="994"/>
      <c r="AA108" s="994"/>
      <c r="AB108" s="994"/>
      <c r="AC108" s="994"/>
      <c r="AD108" s="994"/>
      <c r="AE108" s="994"/>
      <c r="AF108" s="994"/>
      <c r="AG108" s="994"/>
      <c r="AH108" s="994"/>
      <c r="AI108" s="994"/>
      <c r="AJ108" s="994"/>
      <c r="AK108" s="994"/>
      <c r="AL108" s="994"/>
      <c r="AM108" s="994"/>
      <c r="AN108" s="994"/>
      <c r="AO108" s="994"/>
      <c r="AP108" s="994"/>
      <c r="AQ108" s="994"/>
      <c r="AR108" s="994"/>
      <c r="AS108" s="994"/>
      <c r="AT108" s="995"/>
      <c r="AU108" s="993" t="s">
        <v>425</v>
      </c>
      <c r="AV108" s="994"/>
      <c r="AW108" s="994"/>
      <c r="AX108" s="994"/>
      <c r="AY108" s="994"/>
      <c r="AZ108" s="994"/>
      <c r="BA108" s="994"/>
      <c r="BB108" s="994"/>
      <c r="BC108" s="994"/>
      <c r="BD108" s="994"/>
      <c r="BE108" s="994"/>
      <c r="BF108" s="994"/>
      <c r="BG108" s="994"/>
      <c r="BH108" s="994"/>
      <c r="BI108" s="994"/>
      <c r="BJ108" s="994"/>
      <c r="BK108" s="994"/>
      <c r="BL108" s="994"/>
      <c r="BM108" s="994"/>
      <c r="BN108" s="994"/>
      <c r="BO108" s="994"/>
      <c r="BP108" s="994"/>
      <c r="BQ108" s="994"/>
      <c r="BR108" s="994"/>
      <c r="BS108" s="994"/>
      <c r="BT108" s="994"/>
      <c r="BU108" s="994"/>
      <c r="BV108" s="994"/>
      <c r="BW108" s="994"/>
      <c r="BX108" s="994"/>
      <c r="BY108" s="994"/>
      <c r="BZ108" s="994"/>
      <c r="CA108" s="994"/>
      <c r="CB108" s="994"/>
      <c r="CC108" s="994"/>
      <c r="CD108" s="994"/>
      <c r="CE108" s="994"/>
      <c r="CF108" s="994"/>
      <c r="CG108" s="994"/>
      <c r="CH108" s="994"/>
      <c r="CI108" s="994"/>
      <c r="CJ108" s="994"/>
      <c r="CK108" s="994"/>
      <c r="CL108" s="994"/>
      <c r="CM108" s="994"/>
      <c r="CN108" s="994"/>
      <c r="CO108" s="994"/>
      <c r="CP108" s="994"/>
      <c r="CQ108" s="994"/>
      <c r="CR108" s="994"/>
      <c r="CS108" s="994"/>
      <c r="CT108" s="994"/>
      <c r="CU108" s="994"/>
      <c r="CV108" s="994"/>
      <c r="CW108" s="994"/>
      <c r="CX108" s="994"/>
      <c r="CY108" s="994"/>
      <c r="CZ108" s="994"/>
      <c r="DA108" s="994"/>
      <c r="DB108" s="994"/>
      <c r="DC108" s="994"/>
      <c r="DD108" s="994"/>
      <c r="DE108" s="994"/>
      <c r="DF108" s="994"/>
      <c r="DG108" s="994"/>
      <c r="DH108" s="994"/>
      <c r="DI108" s="994"/>
      <c r="DJ108" s="994"/>
      <c r="DK108" s="994"/>
      <c r="DL108" s="994"/>
      <c r="DM108" s="994"/>
      <c r="DN108" s="994"/>
      <c r="DO108" s="994"/>
      <c r="DP108" s="994"/>
      <c r="DQ108" s="994"/>
      <c r="DR108" s="994"/>
      <c r="DS108" s="994"/>
      <c r="DT108" s="994"/>
      <c r="DU108" s="994"/>
      <c r="DV108" s="994"/>
      <c r="DW108" s="994"/>
      <c r="DX108" s="994"/>
      <c r="DY108" s="994"/>
      <c r="DZ108" s="995"/>
    </row>
    <row r="109" spans="1:131" s="247" customFormat="1" ht="26.25" customHeight="1" x14ac:dyDescent="0.15">
      <c r="A109" s="948" t="s">
        <v>426</v>
      </c>
      <c r="B109" s="949"/>
      <c r="C109" s="949"/>
      <c r="D109" s="949"/>
      <c r="E109" s="949"/>
      <c r="F109" s="949"/>
      <c r="G109" s="949"/>
      <c r="H109" s="949"/>
      <c r="I109" s="949"/>
      <c r="J109" s="949"/>
      <c r="K109" s="949"/>
      <c r="L109" s="949"/>
      <c r="M109" s="949"/>
      <c r="N109" s="949"/>
      <c r="O109" s="949"/>
      <c r="P109" s="949"/>
      <c r="Q109" s="949"/>
      <c r="R109" s="949"/>
      <c r="S109" s="949"/>
      <c r="T109" s="949"/>
      <c r="U109" s="949"/>
      <c r="V109" s="949"/>
      <c r="W109" s="949"/>
      <c r="X109" s="949"/>
      <c r="Y109" s="949"/>
      <c r="Z109" s="950"/>
      <c r="AA109" s="951" t="s">
        <v>427</v>
      </c>
      <c r="AB109" s="949"/>
      <c r="AC109" s="949"/>
      <c r="AD109" s="949"/>
      <c r="AE109" s="950"/>
      <c r="AF109" s="951" t="s">
        <v>305</v>
      </c>
      <c r="AG109" s="949"/>
      <c r="AH109" s="949"/>
      <c r="AI109" s="949"/>
      <c r="AJ109" s="950"/>
      <c r="AK109" s="951" t="s">
        <v>304</v>
      </c>
      <c r="AL109" s="949"/>
      <c r="AM109" s="949"/>
      <c r="AN109" s="949"/>
      <c r="AO109" s="950"/>
      <c r="AP109" s="951" t="s">
        <v>428</v>
      </c>
      <c r="AQ109" s="949"/>
      <c r="AR109" s="949"/>
      <c r="AS109" s="949"/>
      <c r="AT109" s="980"/>
      <c r="AU109" s="948" t="s">
        <v>426</v>
      </c>
      <c r="AV109" s="949"/>
      <c r="AW109" s="949"/>
      <c r="AX109" s="949"/>
      <c r="AY109" s="949"/>
      <c r="AZ109" s="949"/>
      <c r="BA109" s="949"/>
      <c r="BB109" s="949"/>
      <c r="BC109" s="949"/>
      <c r="BD109" s="949"/>
      <c r="BE109" s="949"/>
      <c r="BF109" s="949"/>
      <c r="BG109" s="949"/>
      <c r="BH109" s="949"/>
      <c r="BI109" s="949"/>
      <c r="BJ109" s="949"/>
      <c r="BK109" s="949"/>
      <c r="BL109" s="949"/>
      <c r="BM109" s="949"/>
      <c r="BN109" s="949"/>
      <c r="BO109" s="949"/>
      <c r="BP109" s="950"/>
      <c r="BQ109" s="951" t="s">
        <v>427</v>
      </c>
      <c r="BR109" s="949"/>
      <c r="BS109" s="949"/>
      <c r="BT109" s="949"/>
      <c r="BU109" s="950"/>
      <c r="BV109" s="951" t="s">
        <v>305</v>
      </c>
      <c r="BW109" s="949"/>
      <c r="BX109" s="949"/>
      <c r="BY109" s="949"/>
      <c r="BZ109" s="950"/>
      <c r="CA109" s="951" t="s">
        <v>304</v>
      </c>
      <c r="CB109" s="949"/>
      <c r="CC109" s="949"/>
      <c r="CD109" s="949"/>
      <c r="CE109" s="950"/>
      <c r="CF109" s="987" t="s">
        <v>428</v>
      </c>
      <c r="CG109" s="987"/>
      <c r="CH109" s="987"/>
      <c r="CI109" s="987"/>
      <c r="CJ109" s="987"/>
      <c r="CK109" s="951" t="s">
        <v>429</v>
      </c>
      <c r="CL109" s="949"/>
      <c r="CM109" s="949"/>
      <c r="CN109" s="949"/>
      <c r="CO109" s="949"/>
      <c r="CP109" s="949"/>
      <c r="CQ109" s="949"/>
      <c r="CR109" s="949"/>
      <c r="CS109" s="949"/>
      <c r="CT109" s="949"/>
      <c r="CU109" s="949"/>
      <c r="CV109" s="949"/>
      <c r="CW109" s="949"/>
      <c r="CX109" s="949"/>
      <c r="CY109" s="949"/>
      <c r="CZ109" s="949"/>
      <c r="DA109" s="949"/>
      <c r="DB109" s="949"/>
      <c r="DC109" s="949"/>
      <c r="DD109" s="949"/>
      <c r="DE109" s="949"/>
      <c r="DF109" s="950"/>
      <c r="DG109" s="951" t="s">
        <v>427</v>
      </c>
      <c r="DH109" s="949"/>
      <c r="DI109" s="949"/>
      <c r="DJ109" s="949"/>
      <c r="DK109" s="950"/>
      <c r="DL109" s="951" t="s">
        <v>305</v>
      </c>
      <c r="DM109" s="949"/>
      <c r="DN109" s="949"/>
      <c r="DO109" s="949"/>
      <c r="DP109" s="950"/>
      <c r="DQ109" s="951" t="s">
        <v>304</v>
      </c>
      <c r="DR109" s="949"/>
      <c r="DS109" s="949"/>
      <c r="DT109" s="949"/>
      <c r="DU109" s="950"/>
      <c r="DV109" s="951" t="s">
        <v>428</v>
      </c>
      <c r="DW109" s="949"/>
      <c r="DX109" s="949"/>
      <c r="DY109" s="949"/>
      <c r="DZ109" s="980"/>
    </row>
    <row r="110" spans="1:131" s="247" customFormat="1" ht="26.25" customHeight="1" x14ac:dyDescent="0.15">
      <c r="A110" s="851" t="s">
        <v>430</v>
      </c>
      <c r="B110" s="852"/>
      <c r="C110" s="852"/>
      <c r="D110" s="852"/>
      <c r="E110" s="852"/>
      <c r="F110" s="852"/>
      <c r="G110" s="852"/>
      <c r="H110" s="852"/>
      <c r="I110" s="852"/>
      <c r="J110" s="852"/>
      <c r="K110" s="852"/>
      <c r="L110" s="852"/>
      <c r="M110" s="852"/>
      <c r="N110" s="852"/>
      <c r="O110" s="852"/>
      <c r="P110" s="852"/>
      <c r="Q110" s="852"/>
      <c r="R110" s="852"/>
      <c r="S110" s="852"/>
      <c r="T110" s="852"/>
      <c r="U110" s="852"/>
      <c r="V110" s="852"/>
      <c r="W110" s="852"/>
      <c r="X110" s="852"/>
      <c r="Y110" s="852"/>
      <c r="Z110" s="853"/>
      <c r="AA110" s="941">
        <v>1240315</v>
      </c>
      <c r="AB110" s="942"/>
      <c r="AC110" s="942"/>
      <c r="AD110" s="942"/>
      <c r="AE110" s="943"/>
      <c r="AF110" s="944">
        <v>1171545</v>
      </c>
      <c r="AG110" s="942"/>
      <c r="AH110" s="942"/>
      <c r="AI110" s="942"/>
      <c r="AJ110" s="943"/>
      <c r="AK110" s="944">
        <v>1199711</v>
      </c>
      <c r="AL110" s="942"/>
      <c r="AM110" s="942"/>
      <c r="AN110" s="942"/>
      <c r="AO110" s="943"/>
      <c r="AP110" s="945">
        <v>27.5</v>
      </c>
      <c r="AQ110" s="946"/>
      <c r="AR110" s="946"/>
      <c r="AS110" s="946"/>
      <c r="AT110" s="947"/>
      <c r="AU110" s="981" t="s">
        <v>72</v>
      </c>
      <c r="AV110" s="982"/>
      <c r="AW110" s="982"/>
      <c r="AX110" s="982"/>
      <c r="AY110" s="982"/>
      <c r="AZ110" s="907" t="s">
        <v>431</v>
      </c>
      <c r="BA110" s="852"/>
      <c r="BB110" s="852"/>
      <c r="BC110" s="852"/>
      <c r="BD110" s="852"/>
      <c r="BE110" s="852"/>
      <c r="BF110" s="852"/>
      <c r="BG110" s="852"/>
      <c r="BH110" s="852"/>
      <c r="BI110" s="852"/>
      <c r="BJ110" s="852"/>
      <c r="BK110" s="852"/>
      <c r="BL110" s="852"/>
      <c r="BM110" s="852"/>
      <c r="BN110" s="852"/>
      <c r="BO110" s="852"/>
      <c r="BP110" s="853"/>
      <c r="BQ110" s="908">
        <v>11384879</v>
      </c>
      <c r="BR110" s="889"/>
      <c r="BS110" s="889"/>
      <c r="BT110" s="889"/>
      <c r="BU110" s="889"/>
      <c r="BV110" s="889">
        <v>11140823</v>
      </c>
      <c r="BW110" s="889"/>
      <c r="BX110" s="889"/>
      <c r="BY110" s="889"/>
      <c r="BZ110" s="889"/>
      <c r="CA110" s="889">
        <v>10821420</v>
      </c>
      <c r="CB110" s="889"/>
      <c r="CC110" s="889"/>
      <c r="CD110" s="889"/>
      <c r="CE110" s="889"/>
      <c r="CF110" s="913">
        <v>247.7</v>
      </c>
      <c r="CG110" s="914"/>
      <c r="CH110" s="914"/>
      <c r="CI110" s="914"/>
      <c r="CJ110" s="914"/>
      <c r="CK110" s="977" t="s">
        <v>432</v>
      </c>
      <c r="CL110" s="863"/>
      <c r="CM110" s="938" t="s">
        <v>433</v>
      </c>
      <c r="CN110" s="939"/>
      <c r="CO110" s="939"/>
      <c r="CP110" s="939"/>
      <c r="CQ110" s="939"/>
      <c r="CR110" s="939"/>
      <c r="CS110" s="939"/>
      <c r="CT110" s="939"/>
      <c r="CU110" s="939"/>
      <c r="CV110" s="939"/>
      <c r="CW110" s="939"/>
      <c r="CX110" s="939"/>
      <c r="CY110" s="939"/>
      <c r="CZ110" s="939"/>
      <c r="DA110" s="939"/>
      <c r="DB110" s="939"/>
      <c r="DC110" s="939"/>
      <c r="DD110" s="939"/>
      <c r="DE110" s="939"/>
      <c r="DF110" s="940"/>
      <c r="DG110" s="908" t="s">
        <v>434</v>
      </c>
      <c r="DH110" s="889"/>
      <c r="DI110" s="889"/>
      <c r="DJ110" s="889"/>
      <c r="DK110" s="889"/>
      <c r="DL110" s="889" t="s">
        <v>434</v>
      </c>
      <c r="DM110" s="889"/>
      <c r="DN110" s="889"/>
      <c r="DO110" s="889"/>
      <c r="DP110" s="889"/>
      <c r="DQ110" s="889" t="s">
        <v>434</v>
      </c>
      <c r="DR110" s="889"/>
      <c r="DS110" s="889"/>
      <c r="DT110" s="889"/>
      <c r="DU110" s="889"/>
      <c r="DV110" s="890" t="s">
        <v>434</v>
      </c>
      <c r="DW110" s="890"/>
      <c r="DX110" s="890"/>
      <c r="DY110" s="890"/>
      <c r="DZ110" s="891"/>
    </row>
    <row r="111" spans="1:131" s="247" customFormat="1" ht="26.25" customHeight="1" x14ac:dyDescent="0.15">
      <c r="A111" s="818" t="s">
        <v>435</v>
      </c>
      <c r="B111" s="819"/>
      <c r="C111" s="819"/>
      <c r="D111" s="819"/>
      <c r="E111" s="819"/>
      <c r="F111" s="819"/>
      <c r="G111" s="819"/>
      <c r="H111" s="819"/>
      <c r="I111" s="819"/>
      <c r="J111" s="819"/>
      <c r="K111" s="819"/>
      <c r="L111" s="819"/>
      <c r="M111" s="819"/>
      <c r="N111" s="819"/>
      <c r="O111" s="819"/>
      <c r="P111" s="819"/>
      <c r="Q111" s="819"/>
      <c r="R111" s="819"/>
      <c r="S111" s="819"/>
      <c r="T111" s="819"/>
      <c r="U111" s="819"/>
      <c r="V111" s="819"/>
      <c r="W111" s="819"/>
      <c r="X111" s="819"/>
      <c r="Y111" s="819"/>
      <c r="Z111" s="976"/>
      <c r="AA111" s="969" t="s">
        <v>436</v>
      </c>
      <c r="AB111" s="970"/>
      <c r="AC111" s="970"/>
      <c r="AD111" s="970"/>
      <c r="AE111" s="971"/>
      <c r="AF111" s="972" t="s">
        <v>437</v>
      </c>
      <c r="AG111" s="970"/>
      <c r="AH111" s="970"/>
      <c r="AI111" s="970"/>
      <c r="AJ111" s="971"/>
      <c r="AK111" s="972" t="s">
        <v>438</v>
      </c>
      <c r="AL111" s="970"/>
      <c r="AM111" s="970"/>
      <c r="AN111" s="970"/>
      <c r="AO111" s="971"/>
      <c r="AP111" s="973" t="s">
        <v>439</v>
      </c>
      <c r="AQ111" s="974"/>
      <c r="AR111" s="974"/>
      <c r="AS111" s="974"/>
      <c r="AT111" s="975"/>
      <c r="AU111" s="983"/>
      <c r="AV111" s="984"/>
      <c r="AW111" s="984"/>
      <c r="AX111" s="984"/>
      <c r="AY111" s="984"/>
      <c r="AZ111" s="859" t="s">
        <v>440</v>
      </c>
      <c r="BA111" s="794"/>
      <c r="BB111" s="794"/>
      <c r="BC111" s="794"/>
      <c r="BD111" s="794"/>
      <c r="BE111" s="794"/>
      <c r="BF111" s="794"/>
      <c r="BG111" s="794"/>
      <c r="BH111" s="794"/>
      <c r="BI111" s="794"/>
      <c r="BJ111" s="794"/>
      <c r="BK111" s="794"/>
      <c r="BL111" s="794"/>
      <c r="BM111" s="794"/>
      <c r="BN111" s="794"/>
      <c r="BO111" s="794"/>
      <c r="BP111" s="795"/>
      <c r="BQ111" s="860" t="s">
        <v>436</v>
      </c>
      <c r="BR111" s="861"/>
      <c r="BS111" s="861"/>
      <c r="BT111" s="861"/>
      <c r="BU111" s="861"/>
      <c r="BV111" s="861" t="s">
        <v>436</v>
      </c>
      <c r="BW111" s="861"/>
      <c r="BX111" s="861"/>
      <c r="BY111" s="861"/>
      <c r="BZ111" s="861"/>
      <c r="CA111" s="861" t="s">
        <v>441</v>
      </c>
      <c r="CB111" s="861"/>
      <c r="CC111" s="861"/>
      <c r="CD111" s="861"/>
      <c r="CE111" s="861"/>
      <c r="CF111" s="922" t="s">
        <v>436</v>
      </c>
      <c r="CG111" s="923"/>
      <c r="CH111" s="923"/>
      <c r="CI111" s="923"/>
      <c r="CJ111" s="923"/>
      <c r="CK111" s="978"/>
      <c r="CL111" s="865"/>
      <c r="CM111" s="868" t="s">
        <v>442</v>
      </c>
      <c r="CN111" s="869"/>
      <c r="CO111" s="869"/>
      <c r="CP111" s="869"/>
      <c r="CQ111" s="869"/>
      <c r="CR111" s="869"/>
      <c r="CS111" s="869"/>
      <c r="CT111" s="869"/>
      <c r="CU111" s="869"/>
      <c r="CV111" s="869"/>
      <c r="CW111" s="869"/>
      <c r="CX111" s="869"/>
      <c r="CY111" s="869"/>
      <c r="CZ111" s="869"/>
      <c r="DA111" s="869"/>
      <c r="DB111" s="869"/>
      <c r="DC111" s="869"/>
      <c r="DD111" s="869"/>
      <c r="DE111" s="869"/>
      <c r="DF111" s="870"/>
      <c r="DG111" s="860" t="s">
        <v>438</v>
      </c>
      <c r="DH111" s="861"/>
      <c r="DI111" s="861"/>
      <c r="DJ111" s="861"/>
      <c r="DK111" s="861"/>
      <c r="DL111" s="861" t="s">
        <v>436</v>
      </c>
      <c r="DM111" s="861"/>
      <c r="DN111" s="861"/>
      <c r="DO111" s="861"/>
      <c r="DP111" s="861"/>
      <c r="DQ111" s="861" t="s">
        <v>438</v>
      </c>
      <c r="DR111" s="861"/>
      <c r="DS111" s="861"/>
      <c r="DT111" s="861"/>
      <c r="DU111" s="861"/>
      <c r="DV111" s="838" t="s">
        <v>438</v>
      </c>
      <c r="DW111" s="838"/>
      <c r="DX111" s="838"/>
      <c r="DY111" s="838"/>
      <c r="DZ111" s="839"/>
    </row>
    <row r="112" spans="1:131" s="247" customFormat="1" ht="26.25" customHeight="1" x14ac:dyDescent="0.15">
      <c r="A112" s="963" t="s">
        <v>443</v>
      </c>
      <c r="B112" s="964"/>
      <c r="C112" s="794" t="s">
        <v>444</v>
      </c>
      <c r="D112" s="794"/>
      <c r="E112" s="794"/>
      <c r="F112" s="794"/>
      <c r="G112" s="794"/>
      <c r="H112" s="794"/>
      <c r="I112" s="794"/>
      <c r="J112" s="794"/>
      <c r="K112" s="794"/>
      <c r="L112" s="794"/>
      <c r="M112" s="794"/>
      <c r="N112" s="794"/>
      <c r="O112" s="794"/>
      <c r="P112" s="794"/>
      <c r="Q112" s="794"/>
      <c r="R112" s="794"/>
      <c r="S112" s="794"/>
      <c r="T112" s="794"/>
      <c r="U112" s="794"/>
      <c r="V112" s="794"/>
      <c r="W112" s="794"/>
      <c r="X112" s="794"/>
      <c r="Y112" s="794"/>
      <c r="Z112" s="795"/>
      <c r="AA112" s="823" t="s">
        <v>439</v>
      </c>
      <c r="AB112" s="824"/>
      <c r="AC112" s="824"/>
      <c r="AD112" s="824"/>
      <c r="AE112" s="825"/>
      <c r="AF112" s="826" t="s">
        <v>437</v>
      </c>
      <c r="AG112" s="824"/>
      <c r="AH112" s="824"/>
      <c r="AI112" s="824"/>
      <c r="AJ112" s="825"/>
      <c r="AK112" s="826" t="s">
        <v>438</v>
      </c>
      <c r="AL112" s="824"/>
      <c r="AM112" s="824"/>
      <c r="AN112" s="824"/>
      <c r="AO112" s="825"/>
      <c r="AP112" s="871" t="s">
        <v>439</v>
      </c>
      <c r="AQ112" s="872"/>
      <c r="AR112" s="872"/>
      <c r="AS112" s="872"/>
      <c r="AT112" s="873"/>
      <c r="AU112" s="983"/>
      <c r="AV112" s="984"/>
      <c r="AW112" s="984"/>
      <c r="AX112" s="984"/>
      <c r="AY112" s="984"/>
      <c r="AZ112" s="859" t="s">
        <v>445</v>
      </c>
      <c r="BA112" s="794"/>
      <c r="BB112" s="794"/>
      <c r="BC112" s="794"/>
      <c r="BD112" s="794"/>
      <c r="BE112" s="794"/>
      <c r="BF112" s="794"/>
      <c r="BG112" s="794"/>
      <c r="BH112" s="794"/>
      <c r="BI112" s="794"/>
      <c r="BJ112" s="794"/>
      <c r="BK112" s="794"/>
      <c r="BL112" s="794"/>
      <c r="BM112" s="794"/>
      <c r="BN112" s="794"/>
      <c r="BO112" s="794"/>
      <c r="BP112" s="795"/>
      <c r="BQ112" s="860" t="s">
        <v>437</v>
      </c>
      <c r="BR112" s="861"/>
      <c r="BS112" s="861"/>
      <c r="BT112" s="861"/>
      <c r="BU112" s="861"/>
      <c r="BV112" s="861" t="s">
        <v>446</v>
      </c>
      <c r="BW112" s="861"/>
      <c r="BX112" s="861"/>
      <c r="BY112" s="861"/>
      <c r="BZ112" s="861"/>
      <c r="CA112" s="861" t="s">
        <v>439</v>
      </c>
      <c r="CB112" s="861"/>
      <c r="CC112" s="861"/>
      <c r="CD112" s="861"/>
      <c r="CE112" s="861"/>
      <c r="CF112" s="922" t="s">
        <v>437</v>
      </c>
      <c r="CG112" s="923"/>
      <c r="CH112" s="923"/>
      <c r="CI112" s="923"/>
      <c r="CJ112" s="923"/>
      <c r="CK112" s="978"/>
      <c r="CL112" s="865"/>
      <c r="CM112" s="868" t="s">
        <v>447</v>
      </c>
      <c r="CN112" s="869"/>
      <c r="CO112" s="869"/>
      <c r="CP112" s="869"/>
      <c r="CQ112" s="869"/>
      <c r="CR112" s="869"/>
      <c r="CS112" s="869"/>
      <c r="CT112" s="869"/>
      <c r="CU112" s="869"/>
      <c r="CV112" s="869"/>
      <c r="CW112" s="869"/>
      <c r="CX112" s="869"/>
      <c r="CY112" s="869"/>
      <c r="CZ112" s="869"/>
      <c r="DA112" s="869"/>
      <c r="DB112" s="869"/>
      <c r="DC112" s="869"/>
      <c r="DD112" s="869"/>
      <c r="DE112" s="869"/>
      <c r="DF112" s="870"/>
      <c r="DG112" s="860" t="s">
        <v>437</v>
      </c>
      <c r="DH112" s="861"/>
      <c r="DI112" s="861"/>
      <c r="DJ112" s="861"/>
      <c r="DK112" s="861"/>
      <c r="DL112" s="861" t="s">
        <v>437</v>
      </c>
      <c r="DM112" s="861"/>
      <c r="DN112" s="861"/>
      <c r="DO112" s="861"/>
      <c r="DP112" s="861"/>
      <c r="DQ112" s="861" t="s">
        <v>438</v>
      </c>
      <c r="DR112" s="861"/>
      <c r="DS112" s="861"/>
      <c r="DT112" s="861"/>
      <c r="DU112" s="861"/>
      <c r="DV112" s="838" t="s">
        <v>438</v>
      </c>
      <c r="DW112" s="838"/>
      <c r="DX112" s="838"/>
      <c r="DY112" s="838"/>
      <c r="DZ112" s="839"/>
    </row>
    <row r="113" spans="1:130" s="247" customFormat="1" ht="26.25" customHeight="1" x14ac:dyDescent="0.15">
      <c r="A113" s="965"/>
      <c r="B113" s="966"/>
      <c r="C113" s="794" t="s">
        <v>448</v>
      </c>
      <c r="D113" s="794"/>
      <c r="E113" s="794"/>
      <c r="F113" s="794"/>
      <c r="G113" s="794"/>
      <c r="H113" s="794"/>
      <c r="I113" s="794"/>
      <c r="J113" s="794"/>
      <c r="K113" s="794"/>
      <c r="L113" s="794"/>
      <c r="M113" s="794"/>
      <c r="N113" s="794"/>
      <c r="O113" s="794"/>
      <c r="P113" s="794"/>
      <c r="Q113" s="794"/>
      <c r="R113" s="794"/>
      <c r="S113" s="794"/>
      <c r="T113" s="794"/>
      <c r="U113" s="794"/>
      <c r="V113" s="794"/>
      <c r="W113" s="794"/>
      <c r="X113" s="794"/>
      <c r="Y113" s="794"/>
      <c r="Z113" s="795"/>
      <c r="AA113" s="969" t="s">
        <v>438</v>
      </c>
      <c r="AB113" s="970"/>
      <c r="AC113" s="970"/>
      <c r="AD113" s="970"/>
      <c r="AE113" s="971"/>
      <c r="AF113" s="972" t="s">
        <v>438</v>
      </c>
      <c r="AG113" s="970"/>
      <c r="AH113" s="970"/>
      <c r="AI113" s="970"/>
      <c r="AJ113" s="971"/>
      <c r="AK113" s="972" t="s">
        <v>438</v>
      </c>
      <c r="AL113" s="970"/>
      <c r="AM113" s="970"/>
      <c r="AN113" s="970"/>
      <c r="AO113" s="971"/>
      <c r="AP113" s="973" t="s">
        <v>437</v>
      </c>
      <c r="AQ113" s="974"/>
      <c r="AR113" s="974"/>
      <c r="AS113" s="974"/>
      <c r="AT113" s="975"/>
      <c r="AU113" s="983"/>
      <c r="AV113" s="984"/>
      <c r="AW113" s="984"/>
      <c r="AX113" s="984"/>
      <c r="AY113" s="984"/>
      <c r="AZ113" s="859" t="s">
        <v>449</v>
      </c>
      <c r="BA113" s="794"/>
      <c r="BB113" s="794"/>
      <c r="BC113" s="794"/>
      <c r="BD113" s="794"/>
      <c r="BE113" s="794"/>
      <c r="BF113" s="794"/>
      <c r="BG113" s="794"/>
      <c r="BH113" s="794"/>
      <c r="BI113" s="794"/>
      <c r="BJ113" s="794"/>
      <c r="BK113" s="794"/>
      <c r="BL113" s="794"/>
      <c r="BM113" s="794"/>
      <c r="BN113" s="794"/>
      <c r="BO113" s="794"/>
      <c r="BP113" s="795"/>
      <c r="BQ113" s="860">
        <v>1709112</v>
      </c>
      <c r="BR113" s="861"/>
      <c r="BS113" s="861"/>
      <c r="BT113" s="861"/>
      <c r="BU113" s="861"/>
      <c r="BV113" s="861">
        <v>1623374</v>
      </c>
      <c r="BW113" s="861"/>
      <c r="BX113" s="861"/>
      <c r="BY113" s="861"/>
      <c r="BZ113" s="861"/>
      <c r="CA113" s="861">
        <v>1217556</v>
      </c>
      <c r="CB113" s="861"/>
      <c r="CC113" s="861"/>
      <c r="CD113" s="861"/>
      <c r="CE113" s="861"/>
      <c r="CF113" s="922">
        <v>27.9</v>
      </c>
      <c r="CG113" s="923"/>
      <c r="CH113" s="923"/>
      <c r="CI113" s="923"/>
      <c r="CJ113" s="923"/>
      <c r="CK113" s="978"/>
      <c r="CL113" s="865"/>
      <c r="CM113" s="868" t="s">
        <v>450</v>
      </c>
      <c r="CN113" s="869"/>
      <c r="CO113" s="869"/>
      <c r="CP113" s="869"/>
      <c r="CQ113" s="869"/>
      <c r="CR113" s="869"/>
      <c r="CS113" s="869"/>
      <c r="CT113" s="869"/>
      <c r="CU113" s="869"/>
      <c r="CV113" s="869"/>
      <c r="CW113" s="869"/>
      <c r="CX113" s="869"/>
      <c r="CY113" s="869"/>
      <c r="CZ113" s="869"/>
      <c r="DA113" s="869"/>
      <c r="DB113" s="869"/>
      <c r="DC113" s="869"/>
      <c r="DD113" s="869"/>
      <c r="DE113" s="869"/>
      <c r="DF113" s="870"/>
      <c r="DG113" s="823" t="s">
        <v>438</v>
      </c>
      <c r="DH113" s="824"/>
      <c r="DI113" s="824"/>
      <c r="DJ113" s="824"/>
      <c r="DK113" s="825"/>
      <c r="DL113" s="826" t="s">
        <v>438</v>
      </c>
      <c r="DM113" s="824"/>
      <c r="DN113" s="824"/>
      <c r="DO113" s="824"/>
      <c r="DP113" s="825"/>
      <c r="DQ113" s="826" t="s">
        <v>437</v>
      </c>
      <c r="DR113" s="824"/>
      <c r="DS113" s="824"/>
      <c r="DT113" s="824"/>
      <c r="DU113" s="825"/>
      <c r="DV113" s="871" t="s">
        <v>446</v>
      </c>
      <c r="DW113" s="872"/>
      <c r="DX113" s="872"/>
      <c r="DY113" s="872"/>
      <c r="DZ113" s="873"/>
    </row>
    <row r="114" spans="1:130" s="247" customFormat="1" ht="26.25" customHeight="1" x14ac:dyDescent="0.15">
      <c r="A114" s="965"/>
      <c r="B114" s="966"/>
      <c r="C114" s="794" t="s">
        <v>451</v>
      </c>
      <c r="D114" s="794"/>
      <c r="E114" s="794"/>
      <c r="F114" s="794"/>
      <c r="G114" s="794"/>
      <c r="H114" s="794"/>
      <c r="I114" s="794"/>
      <c r="J114" s="794"/>
      <c r="K114" s="794"/>
      <c r="L114" s="794"/>
      <c r="M114" s="794"/>
      <c r="N114" s="794"/>
      <c r="O114" s="794"/>
      <c r="P114" s="794"/>
      <c r="Q114" s="794"/>
      <c r="R114" s="794"/>
      <c r="S114" s="794"/>
      <c r="T114" s="794"/>
      <c r="U114" s="794"/>
      <c r="V114" s="794"/>
      <c r="W114" s="794"/>
      <c r="X114" s="794"/>
      <c r="Y114" s="794"/>
      <c r="Z114" s="795"/>
      <c r="AA114" s="823">
        <v>42285</v>
      </c>
      <c r="AB114" s="824"/>
      <c r="AC114" s="824"/>
      <c r="AD114" s="824"/>
      <c r="AE114" s="825"/>
      <c r="AF114" s="826">
        <v>118395</v>
      </c>
      <c r="AG114" s="824"/>
      <c r="AH114" s="824"/>
      <c r="AI114" s="824"/>
      <c r="AJ114" s="825"/>
      <c r="AK114" s="826">
        <v>115146</v>
      </c>
      <c r="AL114" s="824"/>
      <c r="AM114" s="824"/>
      <c r="AN114" s="824"/>
      <c r="AO114" s="825"/>
      <c r="AP114" s="871">
        <v>2.6</v>
      </c>
      <c r="AQ114" s="872"/>
      <c r="AR114" s="872"/>
      <c r="AS114" s="872"/>
      <c r="AT114" s="873"/>
      <c r="AU114" s="983"/>
      <c r="AV114" s="984"/>
      <c r="AW114" s="984"/>
      <c r="AX114" s="984"/>
      <c r="AY114" s="984"/>
      <c r="AZ114" s="859" t="s">
        <v>452</v>
      </c>
      <c r="BA114" s="794"/>
      <c r="BB114" s="794"/>
      <c r="BC114" s="794"/>
      <c r="BD114" s="794"/>
      <c r="BE114" s="794"/>
      <c r="BF114" s="794"/>
      <c r="BG114" s="794"/>
      <c r="BH114" s="794"/>
      <c r="BI114" s="794"/>
      <c r="BJ114" s="794"/>
      <c r="BK114" s="794"/>
      <c r="BL114" s="794"/>
      <c r="BM114" s="794"/>
      <c r="BN114" s="794"/>
      <c r="BO114" s="794"/>
      <c r="BP114" s="795"/>
      <c r="BQ114" s="860">
        <v>1157101</v>
      </c>
      <c r="BR114" s="861"/>
      <c r="BS114" s="861"/>
      <c r="BT114" s="861"/>
      <c r="BU114" s="861"/>
      <c r="BV114" s="861">
        <v>1066684</v>
      </c>
      <c r="BW114" s="861"/>
      <c r="BX114" s="861"/>
      <c r="BY114" s="861"/>
      <c r="BZ114" s="861"/>
      <c r="CA114" s="861">
        <v>1010152</v>
      </c>
      <c r="CB114" s="861"/>
      <c r="CC114" s="861"/>
      <c r="CD114" s="861"/>
      <c r="CE114" s="861"/>
      <c r="CF114" s="922">
        <v>23.1</v>
      </c>
      <c r="CG114" s="923"/>
      <c r="CH114" s="923"/>
      <c r="CI114" s="923"/>
      <c r="CJ114" s="923"/>
      <c r="CK114" s="978"/>
      <c r="CL114" s="865"/>
      <c r="CM114" s="868" t="s">
        <v>453</v>
      </c>
      <c r="CN114" s="869"/>
      <c r="CO114" s="869"/>
      <c r="CP114" s="869"/>
      <c r="CQ114" s="869"/>
      <c r="CR114" s="869"/>
      <c r="CS114" s="869"/>
      <c r="CT114" s="869"/>
      <c r="CU114" s="869"/>
      <c r="CV114" s="869"/>
      <c r="CW114" s="869"/>
      <c r="CX114" s="869"/>
      <c r="CY114" s="869"/>
      <c r="CZ114" s="869"/>
      <c r="DA114" s="869"/>
      <c r="DB114" s="869"/>
      <c r="DC114" s="869"/>
      <c r="DD114" s="869"/>
      <c r="DE114" s="869"/>
      <c r="DF114" s="870"/>
      <c r="DG114" s="823" t="s">
        <v>436</v>
      </c>
      <c r="DH114" s="824"/>
      <c r="DI114" s="824"/>
      <c r="DJ114" s="824"/>
      <c r="DK114" s="825"/>
      <c r="DL114" s="826" t="s">
        <v>436</v>
      </c>
      <c r="DM114" s="824"/>
      <c r="DN114" s="824"/>
      <c r="DO114" s="824"/>
      <c r="DP114" s="825"/>
      <c r="DQ114" s="826" t="s">
        <v>437</v>
      </c>
      <c r="DR114" s="824"/>
      <c r="DS114" s="824"/>
      <c r="DT114" s="824"/>
      <c r="DU114" s="825"/>
      <c r="DV114" s="871" t="s">
        <v>438</v>
      </c>
      <c r="DW114" s="872"/>
      <c r="DX114" s="872"/>
      <c r="DY114" s="872"/>
      <c r="DZ114" s="873"/>
    </row>
    <row r="115" spans="1:130" s="247" customFormat="1" ht="26.25" customHeight="1" x14ac:dyDescent="0.15">
      <c r="A115" s="965"/>
      <c r="B115" s="966"/>
      <c r="C115" s="794" t="s">
        <v>454</v>
      </c>
      <c r="D115" s="794"/>
      <c r="E115" s="794"/>
      <c r="F115" s="794"/>
      <c r="G115" s="794"/>
      <c r="H115" s="794"/>
      <c r="I115" s="794"/>
      <c r="J115" s="794"/>
      <c r="K115" s="794"/>
      <c r="L115" s="794"/>
      <c r="M115" s="794"/>
      <c r="N115" s="794"/>
      <c r="O115" s="794"/>
      <c r="P115" s="794"/>
      <c r="Q115" s="794"/>
      <c r="R115" s="794"/>
      <c r="S115" s="794"/>
      <c r="T115" s="794"/>
      <c r="U115" s="794"/>
      <c r="V115" s="794"/>
      <c r="W115" s="794"/>
      <c r="X115" s="794"/>
      <c r="Y115" s="794"/>
      <c r="Z115" s="795"/>
      <c r="AA115" s="969">
        <v>34</v>
      </c>
      <c r="AB115" s="970"/>
      <c r="AC115" s="970"/>
      <c r="AD115" s="970"/>
      <c r="AE115" s="971"/>
      <c r="AF115" s="972">
        <v>22</v>
      </c>
      <c r="AG115" s="970"/>
      <c r="AH115" s="970"/>
      <c r="AI115" s="970"/>
      <c r="AJ115" s="971"/>
      <c r="AK115" s="972">
        <v>8</v>
      </c>
      <c r="AL115" s="970"/>
      <c r="AM115" s="970"/>
      <c r="AN115" s="970"/>
      <c r="AO115" s="971"/>
      <c r="AP115" s="973">
        <v>0</v>
      </c>
      <c r="AQ115" s="974"/>
      <c r="AR115" s="974"/>
      <c r="AS115" s="974"/>
      <c r="AT115" s="975"/>
      <c r="AU115" s="983"/>
      <c r="AV115" s="984"/>
      <c r="AW115" s="984"/>
      <c r="AX115" s="984"/>
      <c r="AY115" s="984"/>
      <c r="AZ115" s="859" t="s">
        <v>455</v>
      </c>
      <c r="BA115" s="794"/>
      <c r="BB115" s="794"/>
      <c r="BC115" s="794"/>
      <c r="BD115" s="794"/>
      <c r="BE115" s="794"/>
      <c r="BF115" s="794"/>
      <c r="BG115" s="794"/>
      <c r="BH115" s="794"/>
      <c r="BI115" s="794"/>
      <c r="BJ115" s="794"/>
      <c r="BK115" s="794"/>
      <c r="BL115" s="794"/>
      <c r="BM115" s="794"/>
      <c r="BN115" s="794"/>
      <c r="BO115" s="794"/>
      <c r="BP115" s="795"/>
      <c r="BQ115" s="860" t="s">
        <v>438</v>
      </c>
      <c r="BR115" s="861"/>
      <c r="BS115" s="861"/>
      <c r="BT115" s="861"/>
      <c r="BU115" s="861"/>
      <c r="BV115" s="861" t="s">
        <v>437</v>
      </c>
      <c r="BW115" s="861"/>
      <c r="BX115" s="861"/>
      <c r="BY115" s="861"/>
      <c r="BZ115" s="861"/>
      <c r="CA115" s="861" t="s">
        <v>441</v>
      </c>
      <c r="CB115" s="861"/>
      <c r="CC115" s="861"/>
      <c r="CD115" s="861"/>
      <c r="CE115" s="861"/>
      <c r="CF115" s="922" t="s">
        <v>438</v>
      </c>
      <c r="CG115" s="923"/>
      <c r="CH115" s="923"/>
      <c r="CI115" s="923"/>
      <c r="CJ115" s="923"/>
      <c r="CK115" s="978"/>
      <c r="CL115" s="865"/>
      <c r="CM115" s="859" t="s">
        <v>456</v>
      </c>
      <c r="CN115" s="962"/>
      <c r="CO115" s="962"/>
      <c r="CP115" s="962"/>
      <c r="CQ115" s="962"/>
      <c r="CR115" s="962"/>
      <c r="CS115" s="962"/>
      <c r="CT115" s="962"/>
      <c r="CU115" s="962"/>
      <c r="CV115" s="962"/>
      <c r="CW115" s="962"/>
      <c r="CX115" s="962"/>
      <c r="CY115" s="962"/>
      <c r="CZ115" s="962"/>
      <c r="DA115" s="962"/>
      <c r="DB115" s="962"/>
      <c r="DC115" s="962"/>
      <c r="DD115" s="962"/>
      <c r="DE115" s="962"/>
      <c r="DF115" s="795"/>
      <c r="DG115" s="823" t="s">
        <v>438</v>
      </c>
      <c r="DH115" s="824"/>
      <c r="DI115" s="824"/>
      <c r="DJ115" s="824"/>
      <c r="DK115" s="825"/>
      <c r="DL115" s="826" t="s">
        <v>437</v>
      </c>
      <c r="DM115" s="824"/>
      <c r="DN115" s="824"/>
      <c r="DO115" s="824"/>
      <c r="DP115" s="825"/>
      <c r="DQ115" s="826" t="s">
        <v>437</v>
      </c>
      <c r="DR115" s="824"/>
      <c r="DS115" s="824"/>
      <c r="DT115" s="824"/>
      <c r="DU115" s="825"/>
      <c r="DV115" s="871" t="s">
        <v>438</v>
      </c>
      <c r="DW115" s="872"/>
      <c r="DX115" s="872"/>
      <c r="DY115" s="872"/>
      <c r="DZ115" s="873"/>
    </row>
    <row r="116" spans="1:130" s="247" customFormat="1" ht="26.25" customHeight="1" x14ac:dyDescent="0.15">
      <c r="A116" s="967"/>
      <c r="B116" s="968"/>
      <c r="C116" s="927" t="s">
        <v>457</v>
      </c>
      <c r="D116" s="927"/>
      <c r="E116" s="927"/>
      <c r="F116" s="927"/>
      <c r="G116" s="927"/>
      <c r="H116" s="927"/>
      <c r="I116" s="927"/>
      <c r="J116" s="927"/>
      <c r="K116" s="927"/>
      <c r="L116" s="927"/>
      <c r="M116" s="927"/>
      <c r="N116" s="927"/>
      <c r="O116" s="927"/>
      <c r="P116" s="927"/>
      <c r="Q116" s="927"/>
      <c r="R116" s="927"/>
      <c r="S116" s="927"/>
      <c r="T116" s="927"/>
      <c r="U116" s="927"/>
      <c r="V116" s="927"/>
      <c r="W116" s="927"/>
      <c r="X116" s="927"/>
      <c r="Y116" s="927"/>
      <c r="Z116" s="928"/>
      <c r="AA116" s="823">
        <v>274</v>
      </c>
      <c r="AB116" s="824"/>
      <c r="AC116" s="824"/>
      <c r="AD116" s="824"/>
      <c r="AE116" s="825"/>
      <c r="AF116" s="826" t="s">
        <v>439</v>
      </c>
      <c r="AG116" s="824"/>
      <c r="AH116" s="824"/>
      <c r="AI116" s="824"/>
      <c r="AJ116" s="825"/>
      <c r="AK116" s="826" t="s">
        <v>437</v>
      </c>
      <c r="AL116" s="824"/>
      <c r="AM116" s="824"/>
      <c r="AN116" s="824"/>
      <c r="AO116" s="825"/>
      <c r="AP116" s="871" t="s">
        <v>438</v>
      </c>
      <c r="AQ116" s="872"/>
      <c r="AR116" s="872"/>
      <c r="AS116" s="872"/>
      <c r="AT116" s="873"/>
      <c r="AU116" s="983"/>
      <c r="AV116" s="984"/>
      <c r="AW116" s="984"/>
      <c r="AX116" s="984"/>
      <c r="AY116" s="984"/>
      <c r="AZ116" s="910" t="s">
        <v>458</v>
      </c>
      <c r="BA116" s="911"/>
      <c r="BB116" s="911"/>
      <c r="BC116" s="911"/>
      <c r="BD116" s="911"/>
      <c r="BE116" s="911"/>
      <c r="BF116" s="911"/>
      <c r="BG116" s="911"/>
      <c r="BH116" s="911"/>
      <c r="BI116" s="911"/>
      <c r="BJ116" s="911"/>
      <c r="BK116" s="911"/>
      <c r="BL116" s="911"/>
      <c r="BM116" s="911"/>
      <c r="BN116" s="911"/>
      <c r="BO116" s="911"/>
      <c r="BP116" s="912"/>
      <c r="BQ116" s="860" t="s">
        <v>437</v>
      </c>
      <c r="BR116" s="861"/>
      <c r="BS116" s="861"/>
      <c r="BT116" s="861"/>
      <c r="BU116" s="861"/>
      <c r="BV116" s="861" t="s">
        <v>437</v>
      </c>
      <c r="BW116" s="861"/>
      <c r="BX116" s="861"/>
      <c r="BY116" s="861"/>
      <c r="BZ116" s="861"/>
      <c r="CA116" s="861" t="s">
        <v>437</v>
      </c>
      <c r="CB116" s="861"/>
      <c r="CC116" s="861"/>
      <c r="CD116" s="861"/>
      <c r="CE116" s="861"/>
      <c r="CF116" s="922" t="s">
        <v>438</v>
      </c>
      <c r="CG116" s="923"/>
      <c r="CH116" s="923"/>
      <c r="CI116" s="923"/>
      <c r="CJ116" s="923"/>
      <c r="CK116" s="978"/>
      <c r="CL116" s="865"/>
      <c r="CM116" s="868" t="s">
        <v>459</v>
      </c>
      <c r="CN116" s="869"/>
      <c r="CO116" s="869"/>
      <c r="CP116" s="869"/>
      <c r="CQ116" s="869"/>
      <c r="CR116" s="869"/>
      <c r="CS116" s="869"/>
      <c r="CT116" s="869"/>
      <c r="CU116" s="869"/>
      <c r="CV116" s="869"/>
      <c r="CW116" s="869"/>
      <c r="CX116" s="869"/>
      <c r="CY116" s="869"/>
      <c r="CZ116" s="869"/>
      <c r="DA116" s="869"/>
      <c r="DB116" s="869"/>
      <c r="DC116" s="869"/>
      <c r="DD116" s="869"/>
      <c r="DE116" s="869"/>
      <c r="DF116" s="870"/>
      <c r="DG116" s="823" t="s">
        <v>437</v>
      </c>
      <c r="DH116" s="824"/>
      <c r="DI116" s="824"/>
      <c r="DJ116" s="824"/>
      <c r="DK116" s="825"/>
      <c r="DL116" s="826" t="s">
        <v>438</v>
      </c>
      <c r="DM116" s="824"/>
      <c r="DN116" s="824"/>
      <c r="DO116" s="824"/>
      <c r="DP116" s="825"/>
      <c r="DQ116" s="826" t="s">
        <v>438</v>
      </c>
      <c r="DR116" s="824"/>
      <c r="DS116" s="824"/>
      <c r="DT116" s="824"/>
      <c r="DU116" s="825"/>
      <c r="DV116" s="871" t="s">
        <v>438</v>
      </c>
      <c r="DW116" s="872"/>
      <c r="DX116" s="872"/>
      <c r="DY116" s="872"/>
      <c r="DZ116" s="873"/>
    </row>
    <row r="117" spans="1:130" s="247" customFormat="1" ht="26.25" customHeight="1" x14ac:dyDescent="0.15">
      <c r="A117" s="948" t="s">
        <v>185</v>
      </c>
      <c r="B117" s="949"/>
      <c r="C117" s="949"/>
      <c r="D117" s="949"/>
      <c r="E117" s="949"/>
      <c r="F117" s="949"/>
      <c r="G117" s="949"/>
      <c r="H117" s="949"/>
      <c r="I117" s="949"/>
      <c r="J117" s="949"/>
      <c r="K117" s="949"/>
      <c r="L117" s="949"/>
      <c r="M117" s="949"/>
      <c r="N117" s="949"/>
      <c r="O117" s="949"/>
      <c r="P117" s="949"/>
      <c r="Q117" s="949"/>
      <c r="R117" s="949"/>
      <c r="S117" s="949"/>
      <c r="T117" s="949"/>
      <c r="U117" s="949"/>
      <c r="V117" s="949"/>
      <c r="W117" s="949"/>
      <c r="X117" s="949"/>
      <c r="Y117" s="924" t="s">
        <v>460</v>
      </c>
      <c r="Z117" s="950"/>
      <c r="AA117" s="955">
        <v>1282908</v>
      </c>
      <c r="AB117" s="956"/>
      <c r="AC117" s="956"/>
      <c r="AD117" s="956"/>
      <c r="AE117" s="957"/>
      <c r="AF117" s="958">
        <v>1289962</v>
      </c>
      <c r="AG117" s="956"/>
      <c r="AH117" s="956"/>
      <c r="AI117" s="956"/>
      <c r="AJ117" s="957"/>
      <c r="AK117" s="958">
        <v>1314865</v>
      </c>
      <c r="AL117" s="956"/>
      <c r="AM117" s="956"/>
      <c r="AN117" s="956"/>
      <c r="AO117" s="957"/>
      <c r="AP117" s="959"/>
      <c r="AQ117" s="960"/>
      <c r="AR117" s="960"/>
      <c r="AS117" s="960"/>
      <c r="AT117" s="961"/>
      <c r="AU117" s="983"/>
      <c r="AV117" s="984"/>
      <c r="AW117" s="984"/>
      <c r="AX117" s="984"/>
      <c r="AY117" s="984"/>
      <c r="AZ117" s="910" t="s">
        <v>461</v>
      </c>
      <c r="BA117" s="911"/>
      <c r="BB117" s="911"/>
      <c r="BC117" s="911"/>
      <c r="BD117" s="911"/>
      <c r="BE117" s="911"/>
      <c r="BF117" s="911"/>
      <c r="BG117" s="911"/>
      <c r="BH117" s="911"/>
      <c r="BI117" s="911"/>
      <c r="BJ117" s="911"/>
      <c r="BK117" s="911"/>
      <c r="BL117" s="911"/>
      <c r="BM117" s="911"/>
      <c r="BN117" s="911"/>
      <c r="BO117" s="911"/>
      <c r="BP117" s="912"/>
      <c r="BQ117" s="860" t="s">
        <v>438</v>
      </c>
      <c r="BR117" s="861"/>
      <c r="BS117" s="861"/>
      <c r="BT117" s="861"/>
      <c r="BU117" s="861"/>
      <c r="BV117" s="861" t="s">
        <v>438</v>
      </c>
      <c r="BW117" s="861"/>
      <c r="BX117" s="861"/>
      <c r="BY117" s="861"/>
      <c r="BZ117" s="861"/>
      <c r="CA117" s="861" t="s">
        <v>438</v>
      </c>
      <c r="CB117" s="861"/>
      <c r="CC117" s="861"/>
      <c r="CD117" s="861"/>
      <c r="CE117" s="861"/>
      <c r="CF117" s="922" t="s">
        <v>438</v>
      </c>
      <c r="CG117" s="923"/>
      <c r="CH117" s="923"/>
      <c r="CI117" s="923"/>
      <c r="CJ117" s="923"/>
      <c r="CK117" s="978"/>
      <c r="CL117" s="865"/>
      <c r="CM117" s="868" t="s">
        <v>462</v>
      </c>
      <c r="CN117" s="869"/>
      <c r="CO117" s="869"/>
      <c r="CP117" s="869"/>
      <c r="CQ117" s="869"/>
      <c r="CR117" s="869"/>
      <c r="CS117" s="869"/>
      <c r="CT117" s="869"/>
      <c r="CU117" s="869"/>
      <c r="CV117" s="869"/>
      <c r="CW117" s="869"/>
      <c r="CX117" s="869"/>
      <c r="CY117" s="869"/>
      <c r="CZ117" s="869"/>
      <c r="DA117" s="869"/>
      <c r="DB117" s="869"/>
      <c r="DC117" s="869"/>
      <c r="DD117" s="869"/>
      <c r="DE117" s="869"/>
      <c r="DF117" s="870"/>
      <c r="DG117" s="823" t="s">
        <v>438</v>
      </c>
      <c r="DH117" s="824"/>
      <c r="DI117" s="824"/>
      <c r="DJ117" s="824"/>
      <c r="DK117" s="825"/>
      <c r="DL117" s="826" t="s">
        <v>437</v>
      </c>
      <c r="DM117" s="824"/>
      <c r="DN117" s="824"/>
      <c r="DO117" s="824"/>
      <c r="DP117" s="825"/>
      <c r="DQ117" s="826" t="s">
        <v>436</v>
      </c>
      <c r="DR117" s="824"/>
      <c r="DS117" s="824"/>
      <c r="DT117" s="824"/>
      <c r="DU117" s="825"/>
      <c r="DV117" s="871" t="s">
        <v>436</v>
      </c>
      <c r="DW117" s="872"/>
      <c r="DX117" s="872"/>
      <c r="DY117" s="872"/>
      <c r="DZ117" s="873"/>
    </row>
    <row r="118" spans="1:130" s="247" customFormat="1" ht="26.25" customHeight="1" x14ac:dyDescent="0.15">
      <c r="A118" s="948" t="s">
        <v>429</v>
      </c>
      <c r="B118" s="949"/>
      <c r="C118" s="949"/>
      <c r="D118" s="949"/>
      <c r="E118" s="949"/>
      <c r="F118" s="949"/>
      <c r="G118" s="949"/>
      <c r="H118" s="949"/>
      <c r="I118" s="949"/>
      <c r="J118" s="949"/>
      <c r="K118" s="949"/>
      <c r="L118" s="949"/>
      <c r="M118" s="949"/>
      <c r="N118" s="949"/>
      <c r="O118" s="949"/>
      <c r="P118" s="949"/>
      <c r="Q118" s="949"/>
      <c r="R118" s="949"/>
      <c r="S118" s="949"/>
      <c r="T118" s="949"/>
      <c r="U118" s="949"/>
      <c r="V118" s="949"/>
      <c r="W118" s="949"/>
      <c r="X118" s="949"/>
      <c r="Y118" s="949"/>
      <c r="Z118" s="950"/>
      <c r="AA118" s="951" t="s">
        <v>427</v>
      </c>
      <c r="AB118" s="949"/>
      <c r="AC118" s="949"/>
      <c r="AD118" s="949"/>
      <c r="AE118" s="950"/>
      <c r="AF118" s="951" t="s">
        <v>305</v>
      </c>
      <c r="AG118" s="949"/>
      <c r="AH118" s="949"/>
      <c r="AI118" s="949"/>
      <c r="AJ118" s="950"/>
      <c r="AK118" s="951" t="s">
        <v>304</v>
      </c>
      <c r="AL118" s="949"/>
      <c r="AM118" s="949"/>
      <c r="AN118" s="949"/>
      <c r="AO118" s="950"/>
      <c r="AP118" s="952" t="s">
        <v>428</v>
      </c>
      <c r="AQ118" s="953"/>
      <c r="AR118" s="953"/>
      <c r="AS118" s="953"/>
      <c r="AT118" s="954"/>
      <c r="AU118" s="983"/>
      <c r="AV118" s="984"/>
      <c r="AW118" s="984"/>
      <c r="AX118" s="984"/>
      <c r="AY118" s="984"/>
      <c r="AZ118" s="926" t="s">
        <v>463</v>
      </c>
      <c r="BA118" s="927"/>
      <c r="BB118" s="927"/>
      <c r="BC118" s="927"/>
      <c r="BD118" s="927"/>
      <c r="BE118" s="927"/>
      <c r="BF118" s="927"/>
      <c r="BG118" s="927"/>
      <c r="BH118" s="927"/>
      <c r="BI118" s="927"/>
      <c r="BJ118" s="927"/>
      <c r="BK118" s="927"/>
      <c r="BL118" s="927"/>
      <c r="BM118" s="927"/>
      <c r="BN118" s="927"/>
      <c r="BO118" s="927"/>
      <c r="BP118" s="928"/>
      <c r="BQ118" s="929" t="s">
        <v>438</v>
      </c>
      <c r="BR118" s="892"/>
      <c r="BS118" s="892"/>
      <c r="BT118" s="892"/>
      <c r="BU118" s="892"/>
      <c r="BV118" s="892" t="s">
        <v>446</v>
      </c>
      <c r="BW118" s="892"/>
      <c r="BX118" s="892"/>
      <c r="BY118" s="892"/>
      <c r="BZ118" s="892"/>
      <c r="CA118" s="892" t="s">
        <v>441</v>
      </c>
      <c r="CB118" s="892"/>
      <c r="CC118" s="892"/>
      <c r="CD118" s="892"/>
      <c r="CE118" s="892"/>
      <c r="CF118" s="922" t="s">
        <v>438</v>
      </c>
      <c r="CG118" s="923"/>
      <c r="CH118" s="923"/>
      <c r="CI118" s="923"/>
      <c r="CJ118" s="923"/>
      <c r="CK118" s="978"/>
      <c r="CL118" s="865"/>
      <c r="CM118" s="868" t="s">
        <v>464</v>
      </c>
      <c r="CN118" s="869"/>
      <c r="CO118" s="869"/>
      <c r="CP118" s="869"/>
      <c r="CQ118" s="869"/>
      <c r="CR118" s="869"/>
      <c r="CS118" s="869"/>
      <c r="CT118" s="869"/>
      <c r="CU118" s="869"/>
      <c r="CV118" s="869"/>
      <c r="CW118" s="869"/>
      <c r="CX118" s="869"/>
      <c r="CY118" s="869"/>
      <c r="CZ118" s="869"/>
      <c r="DA118" s="869"/>
      <c r="DB118" s="869"/>
      <c r="DC118" s="869"/>
      <c r="DD118" s="869"/>
      <c r="DE118" s="869"/>
      <c r="DF118" s="870"/>
      <c r="DG118" s="823" t="s">
        <v>437</v>
      </c>
      <c r="DH118" s="824"/>
      <c r="DI118" s="824"/>
      <c r="DJ118" s="824"/>
      <c r="DK118" s="825"/>
      <c r="DL118" s="826" t="s">
        <v>438</v>
      </c>
      <c r="DM118" s="824"/>
      <c r="DN118" s="824"/>
      <c r="DO118" s="824"/>
      <c r="DP118" s="825"/>
      <c r="DQ118" s="826" t="s">
        <v>436</v>
      </c>
      <c r="DR118" s="824"/>
      <c r="DS118" s="824"/>
      <c r="DT118" s="824"/>
      <c r="DU118" s="825"/>
      <c r="DV118" s="871" t="s">
        <v>438</v>
      </c>
      <c r="DW118" s="872"/>
      <c r="DX118" s="872"/>
      <c r="DY118" s="872"/>
      <c r="DZ118" s="873"/>
    </row>
    <row r="119" spans="1:130" s="247" customFormat="1" ht="26.25" customHeight="1" x14ac:dyDescent="0.15">
      <c r="A119" s="862" t="s">
        <v>432</v>
      </c>
      <c r="B119" s="863"/>
      <c r="C119" s="938" t="s">
        <v>433</v>
      </c>
      <c r="D119" s="939"/>
      <c r="E119" s="939"/>
      <c r="F119" s="939"/>
      <c r="G119" s="939"/>
      <c r="H119" s="939"/>
      <c r="I119" s="939"/>
      <c r="J119" s="939"/>
      <c r="K119" s="939"/>
      <c r="L119" s="939"/>
      <c r="M119" s="939"/>
      <c r="N119" s="939"/>
      <c r="O119" s="939"/>
      <c r="P119" s="939"/>
      <c r="Q119" s="939"/>
      <c r="R119" s="939"/>
      <c r="S119" s="939"/>
      <c r="T119" s="939"/>
      <c r="U119" s="939"/>
      <c r="V119" s="939"/>
      <c r="W119" s="939"/>
      <c r="X119" s="939"/>
      <c r="Y119" s="939"/>
      <c r="Z119" s="940"/>
      <c r="AA119" s="941" t="s">
        <v>438</v>
      </c>
      <c r="AB119" s="942"/>
      <c r="AC119" s="942"/>
      <c r="AD119" s="942"/>
      <c r="AE119" s="943"/>
      <c r="AF119" s="944" t="s">
        <v>438</v>
      </c>
      <c r="AG119" s="942"/>
      <c r="AH119" s="942"/>
      <c r="AI119" s="942"/>
      <c r="AJ119" s="943"/>
      <c r="AK119" s="944" t="s">
        <v>437</v>
      </c>
      <c r="AL119" s="942"/>
      <c r="AM119" s="942"/>
      <c r="AN119" s="942"/>
      <c r="AO119" s="943"/>
      <c r="AP119" s="945" t="s">
        <v>438</v>
      </c>
      <c r="AQ119" s="946"/>
      <c r="AR119" s="946"/>
      <c r="AS119" s="946"/>
      <c r="AT119" s="947"/>
      <c r="AU119" s="985"/>
      <c r="AV119" s="986"/>
      <c r="AW119" s="986"/>
      <c r="AX119" s="986"/>
      <c r="AY119" s="986"/>
      <c r="AZ119" s="278" t="s">
        <v>185</v>
      </c>
      <c r="BA119" s="278"/>
      <c r="BB119" s="278"/>
      <c r="BC119" s="278"/>
      <c r="BD119" s="278"/>
      <c r="BE119" s="278"/>
      <c r="BF119" s="278"/>
      <c r="BG119" s="278"/>
      <c r="BH119" s="278"/>
      <c r="BI119" s="278"/>
      <c r="BJ119" s="278"/>
      <c r="BK119" s="278"/>
      <c r="BL119" s="278"/>
      <c r="BM119" s="278"/>
      <c r="BN119" s="278"/>
      <c r="BO119" s="924" t="s">
        <v>465</v>
      </c>
      <c r="BP119" s="925"/>
      <c r="BQ119" s="929">
        <v>14251092</v>
      </c>
      <c r="BR119" s="892"/>
      <c r="BS119" s="892"/>
      <c r="BT119" s="892"/>
      <c r="BU119" s="892"/>
      <c r="BV119" s="892">
        <v>13830881</v>
      </c>
      <c r="BW119" s="892"/>
      <c r="BX119" s="892"/>
      <c r="BY119" s="892"/>
      <c r="BZ119" s="892"/>
      <c r="CA119" s="892">
        <v>13049128</v>
      </c>
      <c r="CB119" s="892"/>
      <c r="CC119" s="892"/>
      <c r="CD119" s="892"/>
      <c r="CE119" s="892"/>
      <c r="CF119" s="790"/>
      <c r="CG119" s="791"/>
      <c r="CH119" s="791"/>
      <c r="CI119" s="791"/>
      <c r="CJ119" s="881"/>
      <c r="CK119" s="979"/>
      <c r="CL119" s="867"/>
      <c r="CM119" s="885" t="s">
        <v>466</v>
      </c>
      <c r="CN119" s="886"/>
      <c r="CO119" s="886"/>
      <c r="CP119" s="886"/>
      <c r="CQ119" s="886"/>
      <c r="CR119" s="886"/>
      <c r="CS119" s="886"/>
      <c r="CT119" s="886"/>
      <c r="CU119" s="886"/>
      <c r="CV119" s="886"/>
      <c r="CW119" s="886"/>
      <c r="CX119" s="886"/>
      <c r="CY119" s="886"/>
      <c r="CZ119" s="886"/>
      <c r="DA119" s="886"/>
      <c r="DB119" s="886"/>
      <c r="DC119" s="886"/>
      <c r="DD119" s="886"/>
      <c r="DE119" s="886"/>
      <c r="DF119" s="887"/>
      <c r="DG119" s="806" t="s">
        <v>437</v>
      </c>
      <c r="DH119" s="807"/>
      <c r="DI119" s="807"/>
      <c r="DJ119" s="807"/>
      <c r="DK119" s="808"/>
      <c r="DL119" s="809" t="s">
        <v>437</v>
      </c>
      <c r="DM119" s="807"/>
      <c r="DN119" s="807"/>
      <c r="DO119" s="807"/>
      <c r="DP119" s="808"/>
      <c r="DQ119" s="809" t="s">
        <v>436</v>
      </c>
      <c r="DR119" s="807"/>
      <c r="DS119" s="807"/>
      <c r="DT119" s="807"/>
      <c r="DU119" s="808"/>
      <c r="DV119" s="895" t="s">
        <v>437</v>
      </c>
      <c r="DW119" s="896"/>
      <c r="DX119" s="896"/>
      <c r="DY119" s="896"/>
      <c r="DZ119" s="897"/>
    </row>
    <row r="120" spans="1:130" s="247" customFormat="1" ht="26.25" customHeight="1" x14ac:dyDescent="0.15">
      <c r="A120" s="864"/>
      <c r="B120" s="865"/>
      <c r="C120" s="868" t="s">
        <v>442</v>
      </c>
      <c r="D120" s="869"/>
      <c r="E120" s="869"/>
      <c r="F120" s="869"/>
      <c r="G120" s="869"/>
      <c r="H120" s="869"/>
      <c r="I120" s="869"/>
      <c r="J120" s="869"/>
      <c r="K120" s="869"/>
      <c r="L120" s="869"/>
      <c r="M120" s="869"/>
      <c r="N120" s="869"/>
      <c r="O120" s="869"/>
      <c r="P120" s="869"/>
      <c r="Q120" s="869"/>
      <c r="R120" s="869"/>
      <c r="S120" s="869"/>
      <c r="T120" s="869"/>
      <c r="U120" s="869"/>
      <c r="V120" s="869"/>
      <c r="W120" s="869"/>
      <c r="X120" s="869"/>
      <c r="Y120" s="869"/>
      <c r="Z120" s="870"/>
      <c r="AA120" s="823" t="s">
        <v>441</v>
      </c>
      <c r="AB120" s="824"/>
      <c r="AC120" s="824"/>
      <c r="AD120" s="824"/>
      <c r="AE120" s="825"/>
      <c r="AF120" s="826" t="s">
        <v>438</v>
      </c>
      <c r="AG120" s="824"/>
      <c r="AH120" s="824"/>
      <c r="AI120" s="824"/>
      <c r="AJ120" s="825"/>
      <c r="AK120" s="826" t="s">
        <v>436</v>
      </c>
      <c r="AL120" s="824"/>
      <c r="AM120" s="824"/>
      <c r="AN120" s="824"/>
      <c r="AO120" s="825"/>
      <c r="AP120" s="871" t="s">
        <v>437</v>
      </c>
      <c r="AQ120" s="872"/>
      <c r="AR120" s="872"/>
      <c r="AS120" s="872"/>
      <c r="AT120" s="873"/>
      <c r="AU120" s="930" t="s">
        <v>467</v>
      </c>
      <c r="AV120" s="931"/>
      <c r="AW120" s="931"/>
      <c r="AX120" s="931"/>
      <c r="AY120" s="932"/>
      <c r="AZ120" s="907" t="s">
        <v>468</v>
      </c>
      <c r="BA120" s="852"/>
      <c r="BB120" s="852"/>
      <c r="BC120" s="852"/>
      <c r="BD120" s="852"/>
      <c r="BE120" s="852"/>
      <c r="BF120" s="852"/>
      <c r="BG120" s="852"/>
      <c r="BH120" s="852"/>
      <c r="BI120" s="852"/>
      <c r="BJ120" s="852"/>
      <c r="BK120" s="852"/>
      <c r="BL120" s="852"/>
      <c r="BM120" s="852"/>
      <c r="BN120" s="852"/>
      <c r="BO120" s="852"/>
      <c r="BP120" s="853"/>
      <c r="BQ120" s="908">
        <v>5894693</v>
      </c>
      <c r="BR120" s="889"/>
      <c r="BS120" s="889"/>
      <c r="BT120" s="889"/>
      <c r="BU120" s="889"/>
      <c r="BV120" s="889">
        <v>5650359</v>
      </c>
      <c r="BW120" s="889"/>
      <c r="BX120" s="889"/>
      <c r="BY120" s="889"/>
      <c r="BZ120" s="889"/>
      <c r="CA120" s="889">
        <v>5639542</v>
      </c>
      <c r="CB120" s="889"/>
      <c r="CC120" s="889"/>
      <c r="CD120" s="889"/>
      <c r="CE120" s="889"/>
      <c r="CF120" s="913">
        <v>129.1</v>
      </c>
      <c r="CG120" s="914"/>
      <c r="CH120" s="914"/>
      <c r="CI120" s="914"/>
      <c r="CJ120" s="914"/>
      <c r="CK120" s="915" t="s">
        <v>469</v>
      </c>
      <c r="CL120" s="899"/>
      <c r="CM120" s="899"/>
      <c r="CN120" s="899"/>
      <c r="CO120" s="900"/>
      <c r="CP120" s="919" t="s">
        <v>404</v>
      </c>
      <c r="CQ120" s="920"/>
      <c r="CR120" s="920"/>
      <c r="CS120" s="920"/>
      <c r="CT120" s="920"/>
      <c r="CU120" s="920"/>
      <c r="CV120" s="920"/>
      <c r="CW120" s="920"/>
      <c r="CX120" s="920"/>
      <c r="CY120" s="920"/>
      <c r="CZ120" s="920"/>
      <c r="DA120" s="920"/>
      <c r="DB120" s="920"/>
      <c r="DC120" s="920"/>
      <c r="DD120" s="920"/>
      <c r="DE120" s="920"/>
      <c r="DF120" s="921"/>
      <c r="DG120" s="908" t="s">
        <v>438</v>
      </c>
      <c r="DH120" s="889"/>
      <c r="DI120" s="889"/>
      <c r="DJ120" s="889"/>
      <c r="DK120" s="889"/>
      <c r="DL120" s="889" t="s">
        <v>436</v>
      </c>
      <c r="DM120" s="889"/>
      <c r="DN120" s="889"/>
      <c r="DO120" s="889"/>
      <c r="DP120" s="889"/>
      <c r="DQ120" s="889" t="s">
        <v>438</v>
      </c>
      <c r="DR120" s="889"/>
      <c r="DS120" s="889"/>
      <c r="DT120" s="889"/>
      <c r="DU120" s="889"/>
      <c r="DV120" s="890" t="s">
        <v>438</v>
      </c>
      <c r="DW120" s="890"/>
      <c r="DX120" s="890"/>
      <c r="DY120" s="890"/>
      <c r="DZ120" s="891"/>
    </row>
    <row r="121" spans="1:130" s="247" customFormat="1" ht="26.25" customHeight="1" x14ac:dyDescent="0.15">
      <c r="A121" s="864"/>
      <c r="B121" s="865"/>
      <c r="C121" s="910" t="s">
        <v>470</v>
      </c>
      <c r="D121" s="911"/>
      <c r="E121" s="911"/>
      <c r="F121" s="911"/>
      <c r="G121" s="911"/>
      <c r="H121" s="911"/>
      <c r="I121" s="911"/>
      <c r="J121" s="911"/>
      <c r="K121" s="911"/>
      <c r="L121" s="911"/>
      <c r="M121" s="911"/>
      <c r="N121" s="911"/>
      <c r="O121" s="911"/>
      <c r="P121" s="911"/>
      <c r="Q121" s="911"/>
      <c r="R121" s="911"/>
      <c r="S121" s="911"/>
      <c r="T121" s="911"/>
      <c r="U121" s="911"/>
      <c r="V121" s="911"/>
      <c r="W121" s="911"/>
      <c r="X121" s="911"/>
      <c r="Y121" s="911"/>
      <c r="Z121" s="912"/>
      <c r="AA121" s="823" t="s">
        <v>438</v>
      </c>
      <c r="AB121" s="824"/>
      <c r="AC121" s="824"/>
      <c r="AD121" s="824"/>
      <c r="AE121" s="825"/>
      <c r="AF121" s="826" t="s">
        <v>438</v>
      </c>
      <c r="AG121" s="824"/>
      <c r="AH121" s="824"/>
      <c r="AI121" s="824"/>
      <c r="AJ121" s="825"/>
      <c r="AK121" s="826" t="s">
        <v>437</v>
      </c>
      <c r="AL121" s="824"/>
      <c r="AM121" s="824"/>
      <c r="AN121" s="824"/>
      <c r="AO121" s="825"/>
      <c r="AP121" s="871" t="s">
        <v>436</v>
      </c>
      <c r="AQ121" s="872"/>
      <c r="AR121" s="872"/>
      <c r="AS121" s="872"/>
      <c r="AT121" s="873"/>
      <c r="AU121" s="933"/>
      <c r="AV121" s="934"/>
      <c r="AW121" s="934"/>
      <c r="AX121" s="934"/>
      <c r="AY121" s="935"/>
      <c r="AZ121" s="859" t="s">
        <v>471</v>
      </c>
      <c r="BA121" s="794"/>
      <c r="BB121" s="794"/>
      <c r="BC121" s="794"/>
      <c r="BD121" s="794"/>
      <c r="BE121" s="794"/>
      <c r="BF121" s="794"/>
      <c r="BG121" s="794"/>
      <c r="BH121" s="794"/>
      <c r="BI121" s="794"/>
      <c r="BJ121" s="794"/>
      <c r="BK121" s="794"/>
      <c r="BL121" s="794"/>
      <c r="BM121" s="794"/>
      <c r="BN121" s="794"/>
      <c r="BO121" s="794"/>
      <c r="BP121" s="795"/>
      <c r="BQ121" s="860">
        <v>8483</v>
      </c>
      <c r="BR121" s="861"/>
      <c r="BS121" s="861"/>
      <c r="BT121" s="861"/>
      <c r="BU121" s="861"/>
      <c r="BV121" s="861">
        <v>2636</v>
      </c>
      <c r="BW121" s="861"/>
      <c r="BX121" s="861"/>
      <c r="BY121" s="861"/>
      <c r="BZ121" s="861"/>
      <c r="CA121" s="861">
        <v>1480</v>
      </c>
      <c r="CB121" s="861"/>
      <c r="CC121" s="861"/>
      <c r="CD121" s="861"/>
      <c r="CE121" s="861"/>
      <c r="CF121" s="922">
        <v>0</v>
      </c>
      <c r="CG121" s="923"/>
      <c r="CH121" s="923"/>
      <c r="CI121" s="923"/>
      <c r="CJ121" s="923"/>
      <c r="CK121" s="916"/>
      <c r="CL121" s="902"/>
      <c r="CM121" s="902"/>
      <c r="CN121" s="902"/>
      <c r="CO121" s="903"/>
      <c r="CP121" s="882" t="s">
        <v>406</v>
      </c>
      <c r="CQ121" s="883"/>
      <c r="CR121" s="883"/>
      <c r="CS121" s="883"/>
      <c r="CT121" s="883"/>
      <c r="CU121" s="883"/>
      <c r="CV121" s="883"/>
      <c r="CW121" s="883"/>
      <c r="CX121" s="883"/>
      <c r="CY121" s="883"/>
      <c r="CZ121" s="883"/>
      <c r="DA121" s="883"/>
      <c r="DB121" s="883"/>
      <c r="DC121" s="883"/>
      <c r="DD121" s="883"/>
      <c r="DE121" s="883"/>
      <c r="DF121" s="884"/>
      <c r="DG121" s="860" t="s">
        <v>438</v>
      </c>
      <c r="DH121" s="861"/>
      <c r="DI121" s="861"/>
      <c r="DJ121" s="861"/>
      <c r="DK121" s="861"/>
      <c r="DL121" s="861" t="s">
        <v>438</v>
      </c>
      <c r="DM121" s="861"/>
      <c r="DN121" s="861"/>
      <c r="DO121" s="861"/>
      <c r="DP121" s="861"/>
      <c r="DQ121" s="861" t="s">
        <v>438</v>
      </c>
      <c r="DR121" s="861"/>
      <c r="DS121" s="861"/>
      <c r="DT121" s="861"/>
      <c r="DU121" s="861"/>
      <c r="DV121" s="838" t="s">
        <v>437</v>
      </c>
      <c r="DW121" s="838"/>
      <c r="DX121" s="838"/>
      <c r="DY121" s="838"/>
      <c r="DZ121" s="839"/>
    </row>
    <row r="122" spans="1:130" s="247" customFormat="1" ht="26.25" customHeight="1" x14ac:dyDescent="0.15">
      <c r="A122" s="864"/>
      <c r="B122" s="865"/>
      <c r="C122" s="868" t="s">
        <v>453</v>
      </c>
      <c r="D122" s="869"/>
      <c r="E122" s="869"/>
      <c r="F122" s="869"/>
      <c r="G122" s="869"/>
      <c r="H122" s="869"/>
      <c r="I122" s="869"/>
      <c r="J122" s="869"/>
      <c r="K122" s="869"/>
      <c r="L122" s="869"/>
      <c r="M122" s="869"/>
      <c r="N122" s="869"/>
      <c r="O122" s="869"/>
      <c r="P122" s="869"/>
      <c r="Q122" s="869"/>
      <c r="R122" s="869"/>
      <c r="S122" s="869"/>
      <c r="T122" s="869"/>
      <c r="U122" s="869"/>
      <c r="V122" s="869"/>
      <c r="W122" s="869"/>
      <c r="X122" s="869"/>
      <c r="Y122" s="869"/>
      <c r="Z122" s="870"/>
      <c r="AA122" s="823" t="s">
        <v>437</v>
      </c>
      <c r="AB122" s="824"/>
      <c r="AC122" s="824"/>
      <c r="AD122" s="824"/>
      <c r="AE122" s="825"/>
      <c r="AF122" s="826" t="s">
        <v>437</v>
      </c>
      <c r="AG122" s="824"/>
      <c r="AH122" s="824"/>
      <c r="AI122" s="824"/>
      <c r="AJ122" s="825"/>
      <c r="AK122" s="826" t="s">
        <v>437</v>
      </c>
      <c r="AL122" s="824"/>
      <c r="AM122" s="824"/>
      <c r="AN122" s="824"/>
      <c r="AO122" s="825"/>
      <c r="AP122" s="871" t="s">
        <v>436</v>
      </c>
      <c r="AQ122" s="872"/>
      <c r="AR122" s="872"/>
      <c r="AS122" s="872"/>
      <c r="AT122" s="873"/>
      <c r="AU122" s="933"/>
      <c r="AV122" s="934"/>
      <c r="AW122" s="934"/>
      <c r="AX122" s="934"/>
      <c r="AY122" s="935"/>
      <c r="AZ122" s="926" t="s">
        <v>472</v>
      </c>
      <c r="BA122" s="927"/>
      <c r="BB122" s="927"/>
      <c r="BC122" s="927"/>
      <c r="BD122" s="927"/>
      <c r="BE122" s="927"/>
      <c r="BF122" s="927"/>
      <c r="BG122" s="927"/>
      <c r="BH122" s="927"/>
      <c r="BI122" s="927"/>
      <c r="BJ122" s="927"/>
      <c r="BK122" s="927"/>
      <c r="BL122" s="927"/>
      <c r="BM122" s="927"/>
      <c r="BN122" s="927"/>
      <c r="BO122" s="927"/>
      <c r="BP122" s="928"/>
      <c r="BQ122" s="929">
        <v>11643447</v>
      </c>
      <c r="BR122" s="892"/>
      <c r="BS122" s="892"/>
      <c r="BT122" s="892"/>
      <c r="BU122" s="892"/>
      <c r="BV122" s="892">
        <v>11477793</v>
      </c>
      <c r="BW122" s="892"/>
      <c r="BX122" s="892"/>
      <c r="BY122" s="892"/>
      <c r="BZ122" s="892"/>
      <c r="CA122" s="892">
        <v>10972233</v>
      </c>
      <c r="CB122" s="892"/>
      <c r="CC122" s="892"/>
      <c r="CD122" s="892"/>
      <c r="CE122" s="892"/>
      <c r="CF122" s="893">
        <v>251.1</v>
      </c>
      <c r="CG122" s="894"/>
      <c r="CH122" s="894"/>
      <c r="CI122" s="894"/>
      <c r="CJ122" s="894"/>
      <c r="CK122" s="916"/>
      <c r="CL122" s="902"/>
      <c r="CM122" s="902"/>
      <c r="CN122" s="902"/>
      <c r="CO122" s="903"/>
      <c r="CP122" s="882" t="s">
        <v>473</v>
      </c>
      <c r="CQ122" s="883"/>
      <c r="CR122" s="883"/>
      <c r="CS122" s="883"/>
      <c r="CT122" s="883"/>
      <c r="CU122" s="883"/>
      <c r="CV122" s="883"/>
      <c r="CW122" s="883"/>
      <c r="CX122" s="883"/>
      <c r="CY122" s="883"/>
      <c r="CZ122" s="883"/>
      <c r="DA122" s="883"/>
      <c r="DB122" s="883"/>
      <c r="DC122" s="883"/>
      <c r="DD122" s="883"/>
      <c r="DE122" s="883"/>
      <c r="DF122" s="884"/>
      <c r="DG122" s="860" t="s">
        <v>438</v>
      </c>
      <c r="DH122" s="861"/>
      <c r="DI122" s="861"/>
      <c r="DJ122" s="861"/>
      <c r="DK122" s="861"/>
      <c r="DL122" s="861" t="s">
        <v>438</v>
      </c>
      <c r="DM122" s="861"/>
      <c r="DN122" s="861"/>
      <c r="DO122" s="861"/>
      <c r="DP122" s="861"/>
      <c r="DQ122" s="861" t="s">
        <v>438</v>
      </c>
      <c r="DR122" s="861"/>
      <c r="DS122" s="861"/>
      <c r="DT122" s="861"/>
      <c r="DU122" s="861"/>
      <c r="DV122" s="838" t="s">
        <v>438</v>
      </c>
      <c r="DW122" s="838"/>
      <c r="DX122" s="838"/>
      <c r="DY122" s="838"/>
      <c r="DZ122" s="839"/>
    </row>
    <row r="123" spans="1:130" s="247" customFormat="1" ht="26.25" customHeight="1" x14ac:dyDescent="0.15">
      <c r="A123" s="864"/>
      <c r="B123" s="865"/>
      <c r="C123" s="868" t="s">
        <v>459</v>
      </c>
      <c r="D123" s="869"/>
      <c r="E123" s="869"/>
      <c r="F123" s="869"/>
      <c r="G123" s="869"/>
      <c r="H123" s="869"/>
      <c r="I123" s="869"/>
      <c r="J123" s="869"/>
      <c r="K123" s="869"/>
      <c r="L123" s="869"/>
      <c r="M123" s="869"/>
      <c r="N123" s="869"/>
      <c r="O123" s="869"/>
      <c r="P123" s="869"/>
      <c r="Q123" s="869"/>
      <c r="R123" s="869"/>
      <c r="S123" s="869"/>
      <c r="T123" s="869"/>
      <c r="U123" s="869"/>
      <c r="V123" s="869"/>
      <c r="W123" s="869"/>
      <c r="X123" s="869"/>
      <c r="Y123" s="869"/>
      <c r="Z123" s="870"/>
      <c r="AA123" s="823" t="s">
        <v>436</v>
      </c>
      <c r="AB123" s="824"/>
      <c r="AC123" s="824"/>
      <c r="AD123" s="824"/>
      <c r="AE123" s="825"/>
      <c r="AF123" s="826" t="s">
        <v>438</v>
      </c>
      <c r="AG123" s="824"/>
      <c r="AH123" s="824"/>
      <c r="AI123" s="824"/>
      <c r="AJ123" s="825"/>
      <c r="AK123" s="826" t="s">
        <v>438</v>
      </c>
      <c r="AL123" s="824"/>
      <c r="AM123" s="824"/>
      <c r="AN123" s="824"/>
      <c r="AO123" s="825"/>
      <c r="AP123" s="871" t="s">
        <v>436</v>
      </c>
      <c r="AQ123" s="872"/>
      <c r="AR123" s="872"/>
      <c r="AS123" s="872"/>
      <c r="AT123" s="873"/>
      <c r="AU123" s="936"/>
      <c r="AV123" s="937"/>
      <c r="AW123" s="937"/>
      <c r="AX123" s="937"/>
      <c r="AY123" s="937"/>
      <c r="AZ123" s="278" t="s">
        <v>185</v>
      </c>
      <c r="BA123" s="278"/>
      <c r="BB123" s="278"/>
      <c r="BC123" s="278"/>
      <c r="BD123" s="278"/>
      <c r="BE123" s="278"/>
      <c r="BF123" s="278"/>
      <c r="BG123" s="278"/>
      <c r="BH123" s="278"/>
      <c r="BI123" s="278"/>
      <c r="BJ123" s="278"/>
      <c r="BK123" s="278"/>
      <c r="BL123" s="278"/>
      <c r="BM123" s="278"/>
      <c r="BN123" s="278"/>
      <c r="BO123" s="924" t="s">
        <v>474</v>
      </c>
      <c r="BP123" s="925"/>
      <c r="BQ123" s="879">
        <v>17546623</v>
      </c>
      <c r="BR123" s="880"/>
      <c r="BS123" s="880"/>
      <c r="BT123" s="880"/>
      <c r="BU123" s="880"/>
      <c r="BV123" s="880">
        <v>17130788</v>
      </c>
      <c r="BW123" s="880"/>
      <c r="BX123" s="880"/>
      <c r="BY123" s="880"/>
      <c r="BZ123" s="880"/>
      <c r="CA123" s="880">
        <v>16613255</v>
      </c>
      <c r="CB123" s="880"/>
      <c r="CC123" s="880"/>
      <c r="CD123" s="880"/>
      <c r="CE123" s="880"/>
      <c r="CF123" s="790"/>
      <c r="CG123" s="791"/>
      <c r="CH123" s="791"/>
      <c r="CI123" s="791"/>
      <c r="CJ123" s="881"/>
      <c r="CK123" s="916"/>
      <c r="CL123" s="902"/>
      <c r="CM123" s="902"/>
      <c r="CN123" s="902"/>
      <c r="CO123" s="903"/>
      <c r="CP123" s="882" t="s">
        <v>475</v>
      </c>
      <c r="CQ123" s="883"/>
      <c r="CR123" s="883"/>
      <c r="CS123" s="883"/>
      <c r="CT123" s="883"/>
      <c r="CU123" s="883"/>
      <c r="CV123" s="883"/>
      <c r="CW123" s="883"/>
      <c r="CX123" s="883"/>
      <c r="CY123" s="883"/>
      <c r="CZ123" s="883"/>
      <c r="DA123" s="883"/>
      <c r="DB123" s="883"/>
      <c r="DC123" s="883"/>
      <c r="DD123" s="883"/>
      <c r="DE123" s="883"/>
      <c r="DF123" s="884"/>
      <c r="DG123" s="823" t="s">
        <v>437</v>
      </c>
      <c r="DH123" s="824"/>
      <c r="DI123" s="824"/>
      <c r="DJ123" s="824"/>
      <c r="DK123" s="825"/>
      <c r="DL123" s="826" t="s">
        <v>437</v>
      </c>
      <c r="DM123" s="824"/>
      <c r="DN123" s="824"/>
      <c r="DO123" s="824"/>
      <c r="DP123" s="825"/>
      <c r="DQ123" s="826" t="s">
        <v>437</v>
      </c>
      <c r="DR123" s="824"/>
      <c r="DS123" s="824"/>
      <c r="DT123" s="824"/>
      <c r="DU123" s="825"/>
      <c r="DV123" s="871" t="s">
        <v>441</v>
      </c>
      <c r="DW123" s="872"/>
      <c r="DX123" s="872"/>
      <c r="DY123" s="872"/>
      <c r="DZ123" s="873"/>
    </row>
    <row r="124" spans="1:130" s="247" customFormat="1" ht="26.25" customHeight="1" thickBot="1" x14ac:dyDescent="0.2">
      <c r="A124" s="864"/>
      <c r="B124" s="865"/>
      <c r="C124" s="868" t="s">
        <v>462</v>
      </c>
      <c r="D124" s="869"/>
      <c r="E124" s="869"/>
      <c r="F124" s="869"/>
      <c r="G124" s="869"/>
      <c r="H124" s="869"/>
      <c r="I124" s="869"/>
      <c r="J124" s="869"/>
      <c r="K124" s="869"/>
      <c r="L124" s="869"/>
      <c r="M124" s="869"/>
      <c r="N124" s="869"/>
      <c r="O124" s="869"/>
      <c r="P124" s="869"/>
      <c r="Q124" s="869"/>
      <c r="R124" s="869"/>
      <c r="S124" s="869"/>
      <c r="T124" s="869"/>
      <c r="U124" s="869"/>
      <c r="V124" s="869"/>
      <c r="W124" s="869"/>
      <c r="X124" s="869"/>
      <c r="Y124" s="869"/>
      <c r="Z124" s="870"/>
      <c r="AA124" s="823" t="s">
        <v>437</v>
      </c>
      <c r="AB124" s="824"/>
      <c r="AC124" s="824"/>
      <c r="AD124" s="824"/>
      <c r="AE124" s="825"/>
      <c r="AF124" s="826" t="s">
        <v>437</v>
      </c>
      <c r="AG124" s="824"/>
      <c r="AH124" s="824"/>
      <c r="AI124" s="824"/>
      <c r="AJ124" s="825"/>
      <c r="AK124" s="826" t="s">
        <v>438</v>
      </c>
      <c r="AL124" s="824"/>
      <c r="AM124" s="824"/>
      <c r="AN124" s="824"/>
      <c r="AO124" s="825"/>
      <c r="AP124" s="871" t="s">
        <v>441</v>
      </c>
      <c r="AQ124" s="872"/>
      <c r="AR124" s="872"/>
      <c r="AS124" s="872"/>
      <c r="AT124" s="873"/>
      <c r="AU124" s="874" t="s">
        <v>476</v>
      </c>
      <c r="AV124" s="875"/>
      <c r="AW124" s="875"/>
      <c r="AX124" s="875"/>
      <c r="AY124" s="875"/>
      <c r="AZ124" s="875"/>
      <c r="BA124" s="875"/>
      <c r="BB124" s="875"/>
      <c r="BC124" s="875"/>
      <c r="BD124" s="875"/>
      <c r="BE124" s="875"/>
      <c r="BF124" s="875"/>
      <c r="BG124" s="875"/>
      <c r="BH124" s="875"/>
      <c r="BI124" s="875"/>
      <c r="BJ124" s="875"/>
      <c r="BK124" s="875"/>
      <c r="BL124" s="875"/>
      <c r="BM124" s="875"/>
      <c r="BN124" s="875"/>
      <c r="BO124" s="875"/>
      <c r="BP124" s="876"/>
      <c r="BQ124" s="877" t="s">
        <v>436</v>
      </c>
      <c r="BR124" s="878"/>
      <c r="BS124" s="878"/>
      <c r="BT124" s="878"/>
      <c r="BU124" s="878"/>
      <c r="BV124" s="878" t="s">
        <v>438</v>
      </c>
      <c r="BW124" s="878"/>
      <c r="BX124" s="878"/>
      <c r="BY124" s="878"/>
      <c r="BZ124" s="878"/>
      <c r="CA124" s="878" t="s">
        <v>436</v>
      </c>
      <c r="CB124" s="878"/>
      <c r="CC124" s="878"/>
      <c r="CD124" s="878"/>
      <c r="CE124" s="878"/>
      <c r="CF124" s="768"/>
      <c r="CG124" s="769"/>
      <c r="CH124" s="769"/>
      <c r="CI124" s="769"/>
      <c r="CJ124" s="909"/>
      <c r="CK124" s="917"/>
      <c r="CL124" s="917"/>
      <c r="CM124" s="917"/>
      <c r="CN124" s="917"/>
      <c r="CO124" s="918"/>
      <c r="CP124" s="882" t="s">
        <v>477</v>
      </c>
      <c r="CQ124" s="883"/>
      <c r="CR124" s="883"/>
      <c r="CS124" s="883"/>
      <c r="CT124" s="883"/>
      <c r="CU124" s="883"/>
      <c r="CV124" s="883"/>
      <c r="CW124" s="883"/>
      <c r="CX124" s="883"/>
      <c r="CY124" s="883"/>
      <c r="CZ124" s="883"/>
      <c r="DA124" s="883"/>
      <c r="DB124" s="883"/>
      <c r="DC124" s="883"/>
      <c r="DD124" s="883"/>
      <c r="DE124" s="883"/>
      <c r="DF124" s="884"/>
      <c r="DG124" s="806" t="s">
        <v>438</v>
      </c>
      <c r="DH124" s="807"/>
      <c r="DI124" s="807"/>
      <c r="DJ124" s="807"/>
      <c r="DK124" s="808"/>
      <c r="DL124" s="809" t="s">
        <v>436</v>
      </c>
      <c r="DM124" s="807"/>
      <c r="DN124" s="807"/>
      <c r="DO124" s="807"/>
      <c r="DP124" s="808"/>
      <c r="DQ124" s="809" t="s">
        <v>438</v>
      </c>
      <c r="DR124" s="807"/>
      <c r="DS124" s="807"/>
      <c r="DT124" s="807"/>
      <c r="DU124" s="808"/>
      <c r="DV124" s="895" t="s">
        <v>437</v>
      </c>
      <c r="DW124" s="896"/>
      <c r="DX124" s="896"/>
      <c r="DY124" s="896"/>
      <c r="DZ124" s="897"/>
    </row>
    <row r="125" spans="1:130" s="247" customFormat="1" ht="26.25" customHeight="1" x14ac:dyDescent="0.15">
      <c r="A125" s="864"/>
      <c r="B125" s="865"/>
      <c r="C125" s="868" t="s">
        <v>464</v>
      </c>
      <c r="D125" s="869"/>
      <c r="E125" s="869"/>
      <c r="F125" s="869"/>
      <c r="G125" s="869"/>
      <c r="H125" s="869"/>
      <c r="I125" s="869"/>
      <c r="J125" s="869"/>
      <c r="K125" s="869"/>
      <c r="L125" s="869"/>
      <c r="M125" s="869"/>
      <c r="N125" s="869"/>
      <c r="O125" s="869"/>
      <c r="P125" s="869"/>
      <c r="Q125" s="869"/>
      <c r="R125" s="869"/>
      <c r="S125" s="869"/>
      <c r="T125" s="869"/>
      <c r="U125" s="869"/>
      <c r="V125" s="869"/>
      <c r="W125" s="869"/>
      <c r="X125" s="869"/>
      <c r="Y125" s="869"/>
      <c r="Z125" s="870"/>
      <c r="AA125" s="823" t="s">
        <v>437</v>
      </c>
      <c r="AB125" s="824"/>
      <c r="AC125" s="824"/>
      <c r="AD125" s="824"/>
      <c r="AE125" s="825"/>
      <c r="AF125" s="826" t="s">
        <v>438</v>
      </c>
      <c r="AG125" s="824"/>
      <c r="AH125" s="824"/>
      <c r="AI125" s="824"/>
      <c r="AJ125" s="825"/>
      <c r="AK125" s="826" t="s">
        <v>438</v>
      </c>
      <c r="AL125" s="824"/>
      <c r="AM125" s="824"/>
      <c r="AN125" s="824"/>
      <c r="AO125" s="825"/>
      <c r="AP125" s="871" t="s">
        <v>438</v>
      </c>
      <c r="AQ125" s="872"/>
      <c r="AR125" s="872"/>
      <c r="AS125" s="872"/>
      <c r="AT125" s="873"/>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898" t="s">
        <v>478</v>
      </c>
      <c r="CL125" s="899"/>
      <c r="CM125" s="899"/>
      <c r="CN125" s="899"/>
      <c r="CO125" s="900"/>
      <c r="CP125" s="907" t="s">
        <v>479</v>
      </c>
      <c r="CQ125" s="852"/>
      <c r="CR125" s="852"/>
      <c r="CS125" s="852"/>
      <c r="CT125" s="852"/>
      <c r="CU125" s="852"/>
      <c r="CV125" s="852"/>
      <c r="CW125" s="852"/>
      <c r="CX125" s="852"/>
      <c r="CY125" s="852"/>
      <c r="CZ125" s="852"/>
      <c r="DA125" s="852"/>
      <c r="DB125" s="852"/>
      <c r="DC125" s="852"/>
      <c r="DD125" s="852"/>
      <c r="DE125" s="852"/>
      <c r="DF125" s="853"/>
      <c r="DG125" s="908" t="s">
        <v>436</v>
      </c>
      <c r="DH125" s="889"/>
      <c r="DI125" s="889"/>
      <c r="DJ125" s="889"/>
      <c r="DK125" s="889"/>
      <c r="DL125" s="889" t="s">
        <v>437</v>
      </c>
      <c r="DM125" s="889"/>
      <c r="DN125" s="889"/>
      <c r="DO125" s="889"/>
      <c r="DP125" s="889"/>
      <c r="DQ125" s="889" t="s">
        <v>436</v>
      </c>
      <c r="DR125" s="889"/>
      <c r="DS125" s="889"/>
      <c r="DT125" s="889"/>
      <c r="DU125" s="889"/>
      <c r="DV125" s="890" t="s">
        <v>436</v>
      </c>
      <c r="DW125" s="890"/>
      <c r="DX125" s="890"/>
      <c r="DY125" s="890"/>
      <c r="DZ125" s="891"/>
    </row>
    <row r="126" spans="1:130" s="247" customFormat="1" ht="26.25" customHeight="1" thickBot="1" x14ac:dyDescent="0.2">
      <c r="A126" s="864"/>
      <c r="B126" s="865"/>
      <c r="C126" s="868" t="s">
        <v>466</v>
      </c>
      <c r="D126" s="869"/>
      <c r="E126" s="869"/>
      <c r="F126" s="869"/>
      <c r="G126" s="869"/>
      <c r="H126" s="869"/>
      <c r="I126" s="869"/>
      <c r="J126" s="869"/>
      <c r="K126" s="869"/>
      <c r="L126" s="869"/>
      <c r="M126" s="869"/>
      <c r="N126" s="869"/>
      <c r="O126" s="869"/>
      <c r="P126" s="869"/>
      <c r="Q126" s="869"/>
      <c r="R126" s="869"/>
      <c r="S126" s="869"/>
      <c r="T126" s="869"/>
      <c r="U126" s="869"/>
      <c r="V126" s="869"/>
      <c r="W126" s="869"/>
      <c r="X126" s="869"/>
      <c r="Y126" s="869"/>
      <c r="Z126" s="870"/>
      <c r="AA126" s="823" t="s">
        <v>437</v>
      </c>
      <c r="AB126" s="824"/>
      <c r="AC126" s="824"/>
      <c r="AD126" s="824"/>
      <c r="AE126" s="825"/>
      <c r="AF126" s="826" t="s">
        <v>436</v>
      </c>
      <c r="AG126" s="824"/>
      <c r="AH126" s="824"/>
      <c r="AI126" s="824"/>
      <c r="AJ126" s="825"/>
      <c r="AK126" s="826" t="s">
        <v>436</v>
      </c>
      <c r="AL126" s="824"/>
      <c r="AM126" s="824"/>
      <c r="AN126" s="824"/>
      <c r="AO126" s="825"/>
      <c r="AP126" s="871" t="s">
        <v>441</v>
      </c>
      <c r="AQ126" s="872"/>
      <c r="AR126" s="872"/>
      <c r="AS126" s="872"/>
      <c r="AT126" s="873"/>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01"/>
      <c r="CL126" s="902"/>
      <c r="CM126" s="902"/>
      <c r="CN126" s="902"/>
      <c r="CO126" s="903"/>
      <c r="CP126" s="859" t="s">
        <v>480</v>
      </c>
      <c r="CQ126" s="794"/>
      <c r="CR126" s="794"/>
      <c r="CS126" s="794"/>
      <c r="CT126" s="794"/>
      <c r="CU126" s="794"/>
      <c r="CV126" s="794"/>
      <c r="CW126" s="794"/>
      <c r="CX126" s="794"/>
      <c r="CY126" s="794"/>
      <c r="CZ126" s="794"/>
      <c r="DA126" s="794"/>
      <c r="DB126" s="794"/>
      <c r="DC126" s="794"/>
      <c r="DD126" s="794"/>
      <c r="DE126" s="794"/>
      <c r="DF126" s="795"/>
      <c r="DG126" s="860" t="s">
        <v>438</v>
      </c>
      <c r="DH126" s="861"/>
      <c r="DI126" s="861"/>
      <c r="DJ126" s="861"/>
      <c r="DK126" s="861"/>
      <c r="DL126" s="861" t="s">
        <v>436</v>
      </c>
      <c r="DM126" s="861"/>
      <c r="DN126" s="861"/>
      <c r="DO126" s="861"/>
      <c r="DP126" s="861"/>
      <c r="DQ126" s="861" t="s">
        <v>438</v>
      </c>
      <c r="DR126" s="861"/>
      <c r="DS126" s="861"/>
      <c r="DT126" s="861"/>
      <c r="DU126" s="861"/>
      <c r="DV126" s="838" t="s">
        <v>446</v>
      </c>
      <c r="DW126" s="838"/>
      <c r="DX126" s="838"/>
      <c r="DY126" s="838"/>
      <c r="DZ126" s="839"/>
    </row>
    <row r="127" spans="1:130" s="247" customFormat="1" ht="26.25" customHeight="1" x14ac:dyDescent="0.15">
      <c r="A127" s="866"/>
      <c r="B127" s="867"/>
      <c r="C127" s="885" t="s">
        <v>481</v>
      </c>
      <c r="D127" s="886"/>
      <c r="E127" s="886"/>
      <c r="F127" s="886"/>
      <c r="G127" s="886"/>
      <c r="H127" s="886"/>
      <c r="I127" s="886"/>
      <c r="J127" s="886"/>
      <c r="K127" s="886"/>
      <c r="L127" s="886"/>
      <c r="M127" s="886"/>
      <c r="N127" s="886"/>
      <c r="O127" s="886"/>
      <c r="P127" s="886"/>
      <c r="Q127" s="886"/>
      <c r="R127" s="886"/>
      <c r="S127" s="886"/>
      <c r="T127" s="886"/>
      <c r="U127" s="886"/>
      <c r="V127" s="886"/>
      <c r="W127" s="886"/>
      <c r="X127" s="886"/>
      <c r="Y127" s="886"/>
      <c r="Z127" s="887"/>
      <c r="AA127" s="823">
        <v>34</v>
      </c>
      <c r="AB127" s="824"/>
      <c r="AC127" s="824"/>
      <c r="AD127" s="824"/>
      <c r="AE127" s="825"/>
      <c r="AF127" s="826">
        <v>22</v>
      </c>
      <c r="AG127" s="824"/>
      <c r="AH127" s="824"/>
      <c r="AI127" s="824"/>
      <c r="AJ127" s="825"/>
      <c r="AK127" s="826">
        <v>8</v>
      </c>
      <c r="AL127" s="824"/>
      <c r="AM127" s="824"/>
      <c r="AN127" s="824"/>
      <c r="AO127" s="825"/>
      <c r="AP127" s="871">
        <v>0</v>
      </c>
      <c r="AQ127" s="872"/>
      <c r="AR127" s="872"/>
      <c r="AS127" s="872"/>
      <c r="AT127" s="873"/>
      <c r="AU127" s="283"/>
      <c r="AV127" s="283"/>
      <c r="AW127" s="283"/>
      <c r="AX127" s="888" t="s">
        <v>482</v>
      </c>
      <c r="AY127" s="856"/>
      <c r="AZ127" s="856"/>
      <c r="BA127" s="856"/>
      <c r="BB127" s="856"/>
      <c r="BC127" s="856"/>
      <c r="BD127" s="856"/>
      <c r="BE127" s="857"/>
      <c r="BF127" s="855" t="s">
        <v>483</v>
      </c>
      <c r="BG127" s="856"/>
      <c r="BH127" s="856"/>
      <c r="BI127" s="856"/>
      <c r="BJ127" s="856"/>
      <c r="BK127" s="856"/>
      <c r="BL127" s="857"/>
      <c r="BM127" s="855" t="s">
        <v>484</v>
      </c>
      <c r="BN127" s="856"/>
      <c r="BO127" s="856"/>
      <c r="BP127" s="856"/>
      <c r="BQ127" s="856"/>
      <c r="BR127" s="856"/>
      <c r="BS127" s="857"/>
      <c r="BT127" s="855" t="s">
        <v>485</v>
      </c>
      <c r="BU127" s="856"/>
      <c r="BV127" s="856"/>
      <c r="BW127" s="856"/>
      <c r="BX127" s="856"/>
      <c r="BY127" s="856"/>
      <c r="BZ127" s="858"/>
      <c r="CA127" s="283"/>
      <c r="CB127" s="283"/>
      <c r="CC127" s="283"/>
      <c r="CD127" s="284"/>
      <c r="CE127" s="284"/>
      <c r="CF127" s="284"/>
      <c r="CG127" s="281"/>
      <c r="CH127" s="281"/>
      <c r="CI127" s="281"/>
      <c r="CJ127" s="282"/>
      <c r="CK127" s="901"/>
      <c r="CL127" s="902"/>
      <c r="CM127" s="902"/>
      <c r="CN127" s="902"/>
      <c r="CO127" s="903"/>
      <c r="CP127" s="859" t="s">
        <v>486</v>
      </c>
      <c r="CQ127" s="794"/>
      <c r="CR127" s="794"/>
      <c r="CS127" s="794"/>
      <c r="CT127" s="794"/>
      <c r="CU127" s="794"/>
      <c r="CV127" s="794"/>
      <c r="CW127" s="794"/>
      <c r="CX127" s="794"/>
      <c r="CY127" s="794"/>
      <c r="CZ127" s="794"/>
      <c r="DA127" s="794"/>
      <c r="DB127" s="794"/>
      <c r="DC127" s="794"/>
      <c r="DD127" s="794"/>
      <c r="DE127" s="794"/>
      <c r="DF127" s="795"/>
      <c r="DG127" s="860" t="s">
        <v>438</v>
      </c>
      <c r="DH127" s="861"/>
      <c r="DI127" s="861"/>
      <c r="DJ127" s="861"/>
      <c r="DK127" s="861"/>
      <c r="DL127" s="861" t="s">
        <v>436</v>
      </c>
      <c r="DM127" s="861"/>
      <c r="DN127" s="861"/>
      <c r="DO127" s="861"/>
      <c r="DP127" s="861"/>
      <c r="DQ127" s="861" t="s">
        <v>437</v>
      </c>
      <c r="DR127" s="861"/>
      <c r="DS127" s="861"/>
      <c r="DT127" s="861"/>
      <c r="DU127" s="861"/>
      <c r="DV127" s="838" t="s">
        <v>438</v>
      </c>
      <c r="DW127" s="838"/>
      <c r="DX127" s="838"/>
      <c r="DY127" s="838"/>
      <c r="DZ127" s="839"/>
    </row>
    <row r="128" spans="1:130" s="247" customFormat="1" ht="26.25" customHeight="1" thickBot="1" x14ac:dyDescent="0.2">
      <c r="A128" s="840" t="s">
        <v>487</v>
      </c>
      <c r="B128" s="841"/>
      <c r="C128" s="841"/>
      <c r="D128" s="841"/>
      <c r="E128" s="841"/>
      <c r="F128" s="841"/>
      <c r="G128" s="841"/>
      <c r="H128" s="841"/>
      <c r="I128" s="841"/>
      <c r="J128" s="841"/>
      <c r="K128" s="841"/>
      <c r="L128" s="841"/>
      <c r="M128" s="841"/>
      <c r="N128" s="841"/>
      <c r="O128" s="841"/>
      <c r="P128" s="841"/>
      <c r="Q128" s="841"/>
      <c r="R128" s="841"/>
      <c r="S128" s="841"/>
      <c r="T128" s="841"/>
      <c r="U128" s="841"/>
      <c r="V128" s="841"/>
      <c r="W128" s="842" t="s">
        <v>488</v>
      </c>
      <c r="X128" s="842"/>
      <c r="Y128" s="842"/>
      <c r="Z128" s="843"/>
      <c r="AA128" s="844">
        <v>17266</v>
      </c>
      <c r="AB128" s="845"/>
      <c r="AC128" s="845"/>
      <c r="AD128" s="845"/>
      <c r="AE128" s="846"/>
      <c r="AF128" s="847">
        <v>9511</v>
      </c>
      <c r="AG128" s="845"/>
      <c r="AH128" s="845"/>
      <c r="AI128" s="845"/>
      <c r="AJ128" s="846"/>
      <c r="AK128" s="847">
        <v>1279</v>
      </c>
      <c r="AL128" s="845"/>
      <c r="AM128" s="845"/>
      <c r="AN128" s="845"/>
      <c r="AO128" s="846"/>
      <c r="AP128" s="848"/>
      <c r="AQ128" s="849"/>
      <c r="AR128" s="849"/>
      <c r="AS128" s="849"/>
      <c r="AT128" s="850"/>
      <c r="AU128" s="283"/>
      <c r="AV128" s="283"/>
      <c r="AW128" s="283"/>
      <c r="AX128" s="851" t="s">
        <v>489</v>
      </c>
      <c r="AY128" s="852"/>
      <c r="AZ128" s="852"/>
      <c r="BA128" s="852"/>
      <c r="BB128" s="852"/>
      <c r="BC128" s="852"/>
      <c r="BD128" s="852"/>
      <c r="BE128" s="853"/>
      <c r="BF128" s="830" t="s">
        <v>438</v>
      </c>
      <c r="BG128" s="831"/>
      <c r="BH128" s="831"/>
      <c r="BI128" s="831"/>
      <c r="BJ128" s="831"/>
      <c r="BK128" s="831"/>
      <c r="BL128" s="854"/>
      <c r="BM128" s="830">
        <v>14.74</v>
      </c>
      <c r="BN128" s="831"/>
      <c r="BO128" s="831"/>
      <c r="BP128" s="831"/>
      <c r="BQ128" s="831"/>
      <c r="BR128" s="831"/>
      <c r="BS128" s="854"/>
      <c r="BT128" s="830">
        <v>20</v>
      </c>
      <c r="BU128" s="831"/>
      <c r="BV128" s="831"/>
      <c r="BW128" s="831"/>
      <c r="BX128" s="831"/>
      <c r="BY128" s="831"/>
      <c r="BZ128" s="832"/>
      <c r="CA128" s="284"/>
      <c r="CB128" s="284"/>
      <c r="CC128" s="284"/>
      <c r="CD128" s="284"/>
      <c r="CE128" s="284"/>
      <c r="CF128" s="284"/>
      <c r="CG128" s="281"/>
      <c r="CH128" s="281"/>
      <c r="CI128" s="281"/>
      <c r="CJ128" s="282"/>
      <c r="CK128" s="904"/>
      <c r="CL128" s="905"/>
      <c r="CM128" s="905"/>
      <c r="CN128" s="905"/>
      <c r="CO128" s="906"/>
      <c r="CP128" s="833" t="s">
        <v>490</v>
      </c>
      <c r="CQ128" s="772"/>
      <c r="CR128" s="772"/>
      <c r="CS128" s="772"/>
      <c r="CT128" s="772"/>
      <c r="CU128" s="772"/>
      <c r="CV128" s="772"/>
      <c r="CW128" s="772"/>
      <c r="CX128" s="772"/>
      <c r="CY128" s="772"/>
      <c r="CZ128" s="772"/>
      <c r="DA128" s="772"/>
      <c r="DB128" s="772"/>
      <c r="DC128" s="772"/>
      <c r="DD128" s="772"/>
      <c r="DE128" s="772"/>
      <c r="DF128" s="773"/>
      <c r="DG128" s="834" t="s">
        <v>438</v>
      </c>
      <c r="DH128" s="835"/>
      <c r="DI128" s="835"/>
      <c r="DJ128" s="835"/>
      <c r="DK128" s="835"/>
      <c r="DL128" s="835" t="s">
        <v>437</v>
      </c>
      <c r="DM128" s="835"/>
      <c r="DN128" s="835"/>
      <c r="DO128" s="835"/>
      <c r="DP128" s="835"/>
      <c r="DQ128" s="835" t="s">
        <v>437</v>
      </c>
      <c r="DR128" s="835"/>
      <c r="DS128" s="835"/>
      <c r="DT128" s="835"/>
      <c r="DU128" s="835"/>
      <c r="DV128" s="836" t="s">
        <v>438</v>
      </c>
      <c r="DW128" s="836"/>
      <c r="DX128" s="836"/>
      <c r="DY128" s="836"/>
      <c r="DZ128" s="837"/>
    </row>
    <row r="129" spans="1:131" s="247" customFormat="1" ht="26.25" customHeight="1" x14ac:dyDescent="0.15">
      <c r="A129" s="818" t="s">
        <v>105</v>
      </c>
      <c r="B129" s="819"/>
      <c r="C129" s="819"/>
      <c r="D129" s="819"/>
      <c r="E129" s="819"/>
      <c r="F129" s="819"/>
      <c r="G129" s="819"/>
      <c r="H129" s="819"/>
      <c r="I129" s="819"/>
      <c r="J129" s="819"/>
      <c r="K129" s="819"/>
      <c r="L129" s="819"/>
      <c r="M129" s="819"/>
      <c r="N129" s="819"/>
      <c r="O129" s="819"/>
      <c r="P129" s="819"/>
      <c r="Q129" s="819"/>
      <c r="R129" s="819"/>
      <c r="S129" s="819"/>
      <c r="T129" s="819"/>
      <c r="U129" s="819"/>
      <c r="V129" s="819"/>
      <c r="W129" s="820" t="s">
        <v>491</v>
      </c>
      <c r="X129" s="821"/>
      <c r="Y129" s="821"/>
      <c r="Z129" s="822"/>
      <c r="AA129" s="823">
        <v>5451301</v>
      </c>
      <c r="AB129" s="824"/>
      <c r="AC129" s="824"/>
      <c r="AD129" s="824"/>
      <c r="AE129" s="825"/>
      <c r="AF129" s="826">
        <v>5503426</v>
      </c>
      <c r="AG129" s="824"/>
      <c r="AH129" s="824"/>
      <c r="AI129" s="824"/>
      <c r="AJ129" s="825"/>
      <c r="AK129" s="826">
        <v>5416162</v>
      </c>
      <c r="AL129" s="824"/>
      <c r="AM129" s="824"/>
      <c r="AN129" s="824"/>
      <c r="AO129" s="825"/>
      <c r="AP129" s="827"/>
      <c r="AQ129" s="828"/>
      <c r="AR129" s="828"/>
      <c r="AS129" s="828"/>
      <c r="AT129" s="829"/>
      <c r="AU129" s="285"/>
      <c r="AV129" s="285"/>
      <c r="AW129" s="285"/>
      <c r="AX129" s="793" t="s">
        <v>492</v>
      </c>
      <c r="AY129" s="794"/>
      <c r="AZ129" s="794"/>
      <c r="BA129" s="794"/>
      <c r="BB129" s="794"/>
      <c r="BC129" s="794"/>
      <c r="BD129" s="794"/>
      <c r="BE129" s="795"/>
      <c r="BF129" s="813" t="s">
        <v>437</v>
      </c>
      <c r="BG129" s="814"/>
      <c r="BH129" s="814"/>
      <c r="BI129" s="814"/>
      <c r="BJ129" s="814"/>
      <c r="BK129" s="814"/>
      <c r="BL129" s="815"/>
      <c r="BM129" s="813">
        <v>19.739999999999998</v>
      </c>
      <c r="BN129" s="814"/>
      <c r="BO129" s="814"/>
      <c r="BP129" s="814"/>
      <c r="BQ129" s="814"/>
      <c r="BR129" s="814"/>
      <c r="BS129" s="815"/>
      <c r="BT129" s="813">
        <v>30</v>
      </c>
      <c r="BU129" s="816"/>
      <c r="BV129" s="816"/>
      <c r="BW129" s="816"/>
      <c r="BX129" s="816"/>
      <c r="BY129" s="816"/>
      <c r="BZ129" s="817"/>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18" t="s">
        <v>493</v>
      </c>
      <c r="B130" s="819"/>
      <c r="C130" s="819"/>
      <c r="D130" s="819"/>
      <c r="E130" s="819"/>
      <c r="F130" s="819"/>
      <c r="G130" s="819"/>
      <c r="H130" s="819"/>
      <c r="I130" s="819"/>
      <c r="J130" s="819"/>
      <c r="K130" s="819"/>
      <c r="L130" s="819"/>
      <c r="M130" s="819"/>
      <c r="N130" s="819"/>
      <c r="O130" s="819"/>
      <c r="P130" s="819"/>
      <c r="Q130" s="819"/>
      <c r="R130" s="819"/>
      <c r="S130" s="819"/>
      <c r="T130" s="819"/>
      <c r="U130" s="819"/>
      <c r="V130" s="819"/>
      <c r="W130" s="820" t="s">
        <v>494</v>
      </c>
      <c r="X130" s="821"/>
      <c r="Y130" s="821"/>
      <c r="Z130" s="822"/>
      <c r="AA130" s="823">
        <v>990665</v>
      </c>
      <c r="AB130" s="824"/>
      <c r="AC130" s="824"/>
      <c r="AD130" s="824"/>
      <c r="AE130" s="825"/>
      <c r="AF130" s="826">
        <v>998518</v>
      </c>
      <c r="AG130" s="824"/>
      <c r="AH130" s="824"/>
      <c r="AI130" s="824"/>
      <c r="AJ130" s="825"/>
      <c r="AK130" s="826">
        <v>1046719</v>
      </c>
      <c r="AL130" s="824"/>
      <c r="AM130" s="824"/>
      <c r="AN130" s="824"/>
      <c r="AO130" s="825"/>
      <c r="AP130" s="827"/>
      <c r="AQ130" s="828"/>
      <c r="AR130" s="828"/>
      <c r="AS130" s="828"/>
      <c r="AT130" s="829"/>
      <c r="AU130" s="285"/>
      <c r="AV130" s="285"/>
      <c r="AW130" s="285"/>
      <c r="AX130" s="793" t="s">
        <v>495</v>
      </c>
      <c r="AY130" s="794"/>
      <c r="AZ130" s="794"/>
      <c r="BA130" s="794"/>
      <c r="BB130" s="794"/>
      <c r="BC130" s="794"/>
      <c r="BD130" s="794"/>
      <c r="BE130" s="795"/>
      <c r="BF130" s="796">
        <v>6.1</v>
      </c>
      <c r="BG130" s="797"/>
      <c r="BH130" s="797"/>
      <c r="BI130" s="797"/>
      <c r="BJ130" s="797"/>
      <c r="BK130" s="797"/>
      <c r="BL130" s="798"/>
      <c r="BM130" s="796">
        <v>25</v>
      </c>
      <c r="BN130" s="797"/>
      <c r="BO130" s="797"/>
      <c r="BP130" s="797"/>
      <c r="BQ130" s="797"/>
      <c r="BR130" s="797"/>
      <c r="BS130" s="798"/>
      <c r="BT130" s="796">
        <v>35</v>
      </c>
      <c r="BU130" s="799"/>
      <c r="BV130" s="799"/>
      <c r="BW130" s="799"/>
      <c r="BX130" s="799"/>
      <c r="BY130" s="799"/>
      <c r="BZ130" s="800"/>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01"/>
      <c r="B131" s="802"/>
      <c r="C131" s="802"/>
      <c r="D131" s="802"/>
      <c r="E131" s="802"/>
      <c r="F131" s="802"/>
      <c r="G131" s="802"/>
      <c r="H131" s="802"/>
      <c r="I131" s="802"/>
      <c r="J131" s="802"/>
      <c r="K131" s="802"/>
      <c r="L131" s="802"/>
      <c r="M131" s="802"/>
      <c r="N131" s="802"/>
      <c r="O131" s="802"/>
      <c r="P131" s="802"/>
      <c r="Q131" s="802"/>
      <c r="R131" s="802"/>
      <c r="S131" s="802"/>
      <c r="T131" s="802"/>
      <c r="U131" s="802"/>
      <c r="V131" s="802"/>
      <c r="W131" s="803" t="s">
        <v>496</v>
      </c>
      <c r="X131" s="804"/>
      <c r="Y131" s="804"/>
      <c r="Z131" s="805"/>
      <c r="AA131" s="806">
        <v>4460636</v>
      </c>
      <c r="AB131" s="807"/>
      <c r="AC131" s="807"/>
      <c r="AD131" s="807"/>
      <c r="AE131" s="808"/>
      <c r="AF131" s="809">
        <v>4504908</v>
      </c>
      <c r="AG131" s="807"/>
      <c r="AH131" s="807"/>
      <c r="AI131" s="807"/>
      <c r="AJ131" s="808"/>
      <c r="AK131" s="809">
        <v>4369443</v>
      </c>
      <c r="AL131" s="807"/>
      <c r="AM131" s="807"/>
      <c r="AN131" s="807"/>
      <c r="AO131" s="808"/>
      <c r="AP131" s="810"/>
      <c r="AQ131" s="811"/>
      <c r="AR131" s="811"/>
      <c r="AS131" s="811"/>
      <c r="AT131" s="812"/>
      <c r="AU131" s="285"/>
      <c r="AV131" s="285"/>
      <c r="AW131" s="285"/>
      <c r="AX131" s="771" t="s">
        <v>497</v>
      </c>
      <c r="AY131" s="772"/>
      <c r="AZ131" s="772"/>
      <c r="BA131" s="772"/>
      <c r="BB131" s="772"/>
      <c r="BC131" s="772"/>
      <c r="BD131" s="772"/>
      <c r="BE131" s="773"/>
      <c r="BF131" s="774" t="s">
        <v>438</v>
      </c>
      <c r="BG131" s="775"/>
      <c r="BH131" s="775"/>
      <c r="BI131" s="775"/>
      <c r="BJ131" s="775"/>
      <c r="BK131" s="775"/>
      <c r="BL131" s="776"/>
      <c r="BM131" s="774">
        <v>350</v>
      </c>
      <c r="BN131" s="775"/>
      <c r="BO131" s="775"/>
      <c r="BP131" s="775"/>
      <c r="BQ131" s="775"/>
      <c r="BR131" s="775"/>
      <c r="BS131" s="776"/>
      <c r="BT131" s="777"/>
      <c r="BU131" s="778"/>
      <c r="BV131" s="778"/>
      <c r="BW131" s="778"/>
      <c r="BX131" s="778"/>
      <c r="BY131" s="778"/>
      <c r="BZ131" s="779"/>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780" t="s">
        <v>498</v>
      </c>
      <c r="B132" s="781"/>
      <c r="C132" s="781"/>
      <c r="D132" s="781"/>
      <c r="E132" s="781"/>
      <c r="F132" s="781"/>
      <c r="G132" s="781"/>
      <c r="H132" s="781"/>
      <c r="I132" s="781"/>
      <c r="J132" s="781"/>
      <c r="K132" s="781"/>
      <c r="L132" s="781"/>
      <c r="M132" s="781"/>
      <c r="N132" s="781"/>
      <c r="O132" s="781"/>
      <c r="P132" s="781"/>
      <c r="Q132" s="781"/>
      <c r="R132" s="781"/>
      <c r="S132" s="781"/>
      <c r="T132" s="781"/>
      <c r="U132" s="781"/>
      <c r="V132" s="784" t="s">
        <v>499</v>
      </c>
      <c r="W132" s="784"/>
      <c r="X132" s="784"/>
      <c r="Y132" s="784"/>
      <c r="Z132" s="785"/>
      <c r="AA132" s="786">
        <v>6.1645245209999997</v>
      </c>
      <c r="AB132" s="787"/>
      <c r="AC132" s="787"/>
      <c r="AD132" s="787"/>
      <c r="AE132" s="788"/>
      <c r="AF132" s="789">
        <v>6.2583520019999996</v>
      </c>
      <c r="AG132" s="787"/>
      <c r="AH132" s="787"/>
      <c r="AI132" s="787"/>
      <c r="AJ132" s="788"/>
      <c r="AK132" s="789">
        <v>6.10757481</v>
      </c>
      <c r="AL132" s="787"/>
      <c r="AM132" s="787"/>
      <c r="AN132" s="787"/>
      <c r="AO132" s="788"/>
      <c r="AP132" s="790"/>
      <c r="AQ132" s="791"/>
      <c r="AR132" s="791"/>
      <c r="AS132" s="791"/>
      <c r="AT132" s="792"/>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782"/>
      <c r="B133" s="783"/>
      <c r="C133" s="783"/>
      <c r="D133" s="783"/>
      <c r="E133" s="783"/>
      <c r="F133" s="783"/>
      <c r="G133" s="783"/>
      <c r="H133" s="783"/>
      <c r="I133" s="783"/>
      <c r="J133" s="783"/>
      <c r="K133" s="783"/>
      <c r="L133" s="783"/>
      <c r="M133" s="783"/>
      <c r="N133" s="783"/>
      <c r="O133" s="783"/>
      <c r="P133" s="783"/>
      <c r="Q133" s="783"/>
      <c r="R133" s="783"/>
      <c r="S133" s="783"/>
      <c r="T133" s="783"/>
      <c r="U133" s="783"/>
      <c r="V133" s="763" t="s">
        <v>500</v>
      </c>
      <c r="W133" s="763"/>
      <c r="X133" s="763"/>
      <c r="Y133" s="763"/>
      <c r="Z133" s="764"/>
      <c r="AA133" s="765">
        <v>5.0999999999999996</v>
      </c>
      <c r="AB133" s="766"/>
      <c r="AC133" s="766"/>
      <c r="AD133" s="766"/>
      <c r="AE133" s="767"/>
      <c r="AF133" s="765">
        <v>6</v>
      </c>
      <c r="AG133" s="766"/>
      <c r="AH133" s="766"/>
      <c r="AI133" s="766"/>
      <c r="AJ133" s="767"/>
      <c r="AK133" s="765">
        <v>6.1</v>
      </c>
      <c r="AL133" s="766"/>
      <c r="AM133" s="766"/>
      <c r="AN133" s="766"/>
      <c r="AO133" s="767"/>
      <c r="AP133" s="768"/>
      <c r="AQ133" s="769"/>
      <c r="AR133" s="769"/>
      <c r="AS133" s="769"/>
      <c r="AT133" s="770"/>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E3zYjaTE0zlaz6L9yTOzjgzbLQqoQbw/Imz+rKf1j3ACTo+kNmWJGcNoqM1uOxM7w9xZNHcWf+g3ZyAazsr5OA==" saltValue="mZXQC41rVtmKTdDYgqdz3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501</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x6MPQsfPWUzmAD8M0da1b76p6DwDaLpVVjlQudbY2jw/aA8Vil8RW2L04iLHRI14ogJpJtiJX4qgmjbGEdWpzw==" saltValue="mgHuv5VksPToPjMiDGcBd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Or2ZySl3BTVk+tJV4QmuhFDgma6vMzxsR4Tz7vlZYuGos8pKGJbnEhyRiszCwRQkpSsbcGpfkDsQtlVRuKRdDg==" saltValue="cvs2YoZghw0qf+ICt6lKM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502</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503</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8" t="s">
        <v>504</v>
      </c>
      <c r="AP7" s="304"/>
      <c r="AQ7" s="305" t="s">
        <v>505</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9"/>
      <c r="AP8" s="310" t="s">
        <v>506</v>
      </c>
      <c r="AQ8" s="311" t="s">
        <v>507</v>
      </c>
      <c r="AR8" s="312" t="s">
        <v>508</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92" t="s">
        <v>509</v>
      </c>
      <c r="AL9" s="1193"/>
      <c r="AM9" s="1193"/>
      <c r="AN9" s="1194"/>
      <c r="AO9" s="313">
        <v>1422374</v>
      </c>
      <c r="AP9" s="313">
        <v>98271</v>
      </c>
      <c r="AQ9" s="314">
        <v>92300</v>
      </c>
      <c r="AR9" s="315">
        <v>6.5</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92" t="s">
        <v>510</v>
      </c>
      <c r="AL10" s="1193"/>
      <c r="AM10" s="1193"/>
      <c r="AN10" s="1194"/>
      <c r="AO10" s="316">
        <v>289542</v>
      </c>
      <c r="AP10" s="316">
        <v>20004</v>
      </c>
      <c r="AQ10" s="317">
        <v>10627</v>
      </c>
      <c r="AR10" s="318">
        <v>88.2</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92" t="s">
        <v>511</v>
      </c>
      <c r="AL11" s="1193"/>
      <c r="AM11" s="1193"/>
      <c r="AN11" s="1194"/>
      <c r="AO11" s="316">
        <v>350785</v>
      </c>
      <c r="AP11" s="316">
        <v>24236</v>
      </c>
      <c r="AQ11" s="317">
        <v>14044</v>
      </c>
      <c r="AR11" s="318">
        <v>72.599999999999994</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92" t="s">
        <v>512</v>
      </c>
      <c r="AL12" s="1193"/>
      <c r="AM12" s="1193"/>
      <c r="AN12" s="1194"/>
      <c r="AO12" s="316" t="s">
        <v>513</v>
      </c>
      <c r="AP12" s="316" t="s">
        <v>513</v>
      </c>
      <c r="AQ12" s="317">
        <v>859</v>
      </c>
      <c r="AR12" s="318" t="s">
        <v>513</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92" t="s">
        <v>514</v>
      </c>
      <c r="AL13" s="1193"/>
      <c r="AM13" s="1193"/>
      <c r="AN13" s="1194"/>
      <c r="AO13" s="316" t="s">
        <v>513</v>
      </c>
      <c r="AP13" s="316" t="s">
        <v>513</v>
      </c>
      <c r="AQ13" s="317">
        <v>30</v>
      </c>
      <c r="AR13" s="318" t="s">
        <v>513</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92" t="s">
        <v>515</v>
      </c>
      <c r="AL14" s="1193"/>
      <c r="AM14" s="1193"/>
      <c r="AN14" s="1194"/>
      <c r="AO14" s="316" t="s">
        <v>513</v>
      </c>
      <c r="AP14" s="316" t="s">
        <v>513</v>
      </c>
      <c r="AQ14" s="317">
        <v>4161</v>
      </c>
      <c r="AR14" s="318" t="s">
        <v>513</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92" t="s">
        <v>516</v>
      </c>
      <c r="AL15" s="1193"/>
      <c r="AM15" s="1193"/>
      <c r="AN15" s="1194"/>
      <c r="AO15" s="316">
        <v>39969</v>
      </c>
      <c r="AP15" s="316">
        <v>2761</v>
      </c>
      <c r="AQ15" s="317">
        <v>2030</v>
      </c>
      <c r="AR15" s="318">
        <v>36</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95" t="s">
        <v>517</v>
      </c>
      <c r="AL16" s="1196"/>
      <c r="AM16" s="1196"/>
      <c r="AN16" s="1197"/>
      <c r="AO16" s="316">
        <v>-123058</v>
      </c>
      <c r="AP16" s="316">
        <v>-8502</v>
      </c>
      <c r="AQ16" s="317">
        <v>-8642</v>
      </c>
      <c r="AR16" s="318">
        <v>-1.6</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95" t="s">
        <v>185</v>
      </c>
      <c r="AL17" s="1196"/>
      <c r="AM17" s="1196"/>
      <c r="AN17" s="1197"/>
      <c r="AO17" s="316">
        <v>1979612</v>
      </c>
      <c r="AP17" s="316">
        <v>136770</v>
      </c>
      <c r="AQ17" s="317">
        <v>115409</v>
      </c>
      <c r="AR17" s="318">
        <v>18.5</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518</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519</v>
      </c>
      <c r="AP20" s="324" t="s">
        <v>520</v>
      </c>
      <c r="AQ20" s="325" t="s">
        <v>521</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89" t="s">
        <v>522</v>
      </c>
      <c r="AL21" s="1190"/>
      <c r="AM21" s="1190"/>
      <c r="AN21" s="1191"/>
      <c r="AO21" s="328">
        <v>11.61</v>
      </c>
      <c r="AP21" s="329">
        <v>10.59</v>
      </c>
      <c r="AQ21" s="330">
        <v>1.02</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89" t="s">
        <v>523</v>
      </c>
      <c r="AL22" s="1190"/>
      <c r="AM22" s="1190"/>
      <c r="AN22" s="1191"/>
      <c r="AO22" s="333">
        <v>94.8</v>
      </c>
      <c r="AP22" s="334">
        <v>96.7</v>
      </c>
      <c r="AQ22" s="335">
        <v>-1.9</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524</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525</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526</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8" t="s">
        <v>504</v>
      </c>
      <c r="AP30" s="304"/>
      <c r="AQ30" s="305" t="s">
        <v>505</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9"/>
      <c r="AP31" s="310" t="s">
        <v>506</v>
      </c>
      <c r="AQ31" s="311" t="s">
        <v>507</v>
      </c>
      <c r="AR31" s="312" t="s">
        <v>508</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0" t="s">
        <v>527</v>
      </c>
      <c r="AL32" s="1181"/>
      <c r="AM32" s="1181"/>
      <c r="AN32" s="1182"/>
      <c r="AO32" s="343">
        <v>1199711</v>
      </c>
      <c r="AP32" s="343">
        <v>82887</v>
      </c>
      <c r="AQ32" s="344">
        <v>54047</v>
      </c>
      <c r="AR32" s="345">
        <v>53.4</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0" t="s">
        <v>528</v>
      </c>
      <c r="AL33" s="1181"/>
      <c r="AM33" s="1181"/>
      <c r="AN33" s="1182"/>
      <c r="AO33" s="343" t="s">
        <v>513</v>
      </c>
      <c r="AP33" s="343" t="s">
        <v>513</v>
      </c>
      <c r="AQ33" s="344" t="s">
        <v>513</v>
      </c>
      <c r="AR33" s="345" t="s">
        <v>513</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0" t="s">
        <v>529</v>
      </c>
      <c r="AL34" s="1181"/>
      <c r="AM34" s="1181"/>
      <c r="AN34" s="1182"/>
      <c r="AO34" s="343" t="s">
        <v>513</v>
      </c>
      <c r="AP34" s="343" t="s">
        <v>513</v>
      </c>
      <c r="AQ34" s="344" t="s">
        <v>513</v>
      </c>
      <c r="AR34" s="345" t="s">
        <v>513</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0" t="s">
        <v>530</v>
      </c>
      <c r="AL35" s="1181"/>
      <c r="AM35" s="1181"/>
      <c r="AN35" s="1182"/>
      <c r="AO35" s="343" t="s">
        <v>513</v>
      </c>
      <c r="AP35" s="343" t="s">
        <v>513</v>
      </c>
      <c r="AQ35" s="344">
        <v>14654</v>
      </c>
      <c r="AR35" s="345" t="s">
        <v>513</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0" t="s">
        <v>531</v>
      </c>
      <c r="AL36" s="1181"/>
      <c r="AM36" s="1181"/>
      <c r="AN36" s="1182"/>
      <c r="AO36" s="343">
        <v>115146</v>
      </c>
      <c r="AP36" s="343">
        <v>7955</v>
      </c>
      <c r="AQ36" s="344">
        <v>3772</v>
      </c>
      <c r="AR36" s="345">
        <v>110.9</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0" t="s">
        <v>532</v>
      </c>
      <c r="AL37" s="1181"/>
      <c r="AM37" s="1181"/>
      <c r="AN37" s="1182"/>
      <c r="AO37" s="343">
        <v>8</v>
      </c>
      <c r="AP37" s="343">
        <v>1</v>
      </c>
      <c r="AQ37" s="344">
        <v>740</v>
      </c>
      <c r="AR37" s="345">
        <v>-99.9</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83" t="s">
        <v>533</v>
      </c>
      <c r="AL38" s="1184"/>
      <c r="AM38" s="1184"/>
      <c r="AN38" s="1185"/>
      <c r="AO38" s="346" t="s">
        <v>513</v>
      </c>
      <c r="AP38" s="346" t="s">
        <v>513</v>
      </c>
      <c r="AQ38" s="347">
        <v>12</v>
      </c>
      <c r="AR38" s="335" t="s">
        <v>513</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83" t="s">
        <v>534</v>
      </c>
      <c r="AL39" s="1184"/>
      <c r="AM39" s="1184"/>
      <c r="AN39" s="1185"/>
      <c r="AO39" s="343">
        <v>-1279</v>
      </c>
      <c r="AP39" s="343">
        <v>-88</v>
      </c>
      <c r="AQ39" s="344">
        <v>-2627</v>
      </c>
      <c r="AR39" s="345">
        <v>-96.7</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0" t="s">
        <v>535</v>
      </c>
      <c r="AL40" s="1181"/>
      <c r="AM40" s="1181"/>
      <c r="AN40" s="1182"/>
      <c r="AO40" s="343">
        <v>-1046719</v>
      </c>
      <c r="AP40" s="343">
        <v>-72317</v>
      </c>
      <c r="AQ40" s="344">
        <v>-48398</v>
      </c>
      <c r="AR40" s="345">
        <v>49.4</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86" t="s">
        <v>297</v>
      </c>
      <c r="AL41" s="1187"/>
      <c r="AM41" s="1187"/>
      <c r="AN41" s="1188"/>
      <c r="AO41" s="343">
        <v>266867</v>
      </c>
      <c r="AP41" s="343">
        <v>18438</v>
      </c>
      <c r="AQ41" s="344">
        <v>22201</v>
      </c>
      <c r="AR41" s="345">
        <v>-16.899999999999999</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536</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537</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538</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73" t="s">
        <v>504</v>
      </c>
      <c r="AN49" s="1175" t="s">
        <v>539</v>
      </c>
      <c r="AO49" s="1176"/>
      <c r="AP49" s="1176"/>
      <c r="AQ49" s="1176"/>
      <c r="AR49" s="1177"/>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74"/>
      <c r="AN50" s="359" t="s">
        <v>540</v>
      </c>
      <c r="AO50" s="360" t="s">
        <v>541</v>
      </c>
      <c r="AP50" s="361" t="s">
        <v>542</v>
      </c>
      <c r="AQ50" s="362" t="s">
        <v>543</v>
      </c>
      <c r="AR50" s="363" t="s">
        <v>544</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545</v>
      </c>
      <c r="AL51" s="356"/>
      <c r="AM51" s="364">
        <v>1206384</v>
      </c>
      <c r="AN51" s="365">
        <v>77706</v>
      </c>
      <c r="AO51" s="366">
        <v>-32.4</v>
      </c>
      <c r="AP51" s="367">
        <v>106092</v>
      </c>
      <c r="AQ51" s="368">
        <v>24.5</v>
      </c>
      <c r="AR51" s="369">
        <v>-56.9</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546</v>
      </c>
      <c r="AM52" s="372">
        <v>578067</v>
      </c>
      <c r="AN52" s="373">
        <v>37235</v>
      </c>
      <c r="AO52" s="374">
        <v>-51.8</v>
      </c>
      <c r="AP52" s="375">
        <v>44299</v>
      </c>
      <c r="AQ52" s="376">
        <v>14</v>
      </c>
      <c r="AR52" s="377">
        <v>-65.8</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547</v>
      </c>
      <c r="AL53" s="356"/>
      <c r="AM53" s="364">
        <v>1306928</v>
      </c>
      <c r="AN53" s="365">
        <v>85768</v>
      </c>
      <c r="AO53" s="366">
        <v>10.4</v>
      </c>
      <c r="AP53" s="367">
        <v>79466</v>
      </c>
      <c r="AQ53" s="368">
        <v>-25.1</v>
      </c>
      <c r="AR53" s="369">
        <v>35.5</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546</v>
      </c>
      <c r="AM54" s="372">
        <v>893767</v>
      </c>
      <c r="AN54" s="373">
        <v>58654</v>
      </c>
      <c r="AO54" s="374">
        <v>57.5</v>
      </c>
      <c r="AP54" s="375">
        <v>44645</v>
      </c>
      <c r="AQ54" s="376">
        <v>0.8</v>
      </c>
      <c r="AR54" s="377">
        <v>56.7</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548</v>
      </c>
      <c r="AL55" s="356"/>
      <c r="AM55" s="364">
        <v>2170376</v>
      </c>
      <c r="AN55" s="365">
        <v>144924</v>
      </c>
      <c r="AO55" s="366">
        <v>69</v>
      </c>
      <c r="AP55" s="367">
        <v>90072</v>
      </c>
      <c r="AQ55" s="368">
        <v>13.3</v>
      </c>
      <c r="AR55" s="369">
        <v>55.7</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546</v>
      </c>
      <c r="AM56" s="372">
        <v>1638902</v>
      </c>
      <c r="AN56" s="373">
        <v>109435</v>
      </c>
      <c r="AO56" s="374">
        <v>86.6</v>
      </c>
      <c r="AP56" s="375">
        <v>46083</v>
      </c>
      <c r="AQ56" s="376">
        <v>3.2</v>
      </c>
      <c r="AR56" s="377">
        <v>83.4</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549</v>
      </c>
      <c r="AL57" s="356"/>
      <c r="AM57" s="364">
        <v>1394056</v>
      </c>
      <c r="AN57" s="365">
        <v>94397</v>
      </c>
      <c r="AO57" s="366">
        <v>-34.9</v>
      </c>
      <c r="AP57" s="367">
        <v>88328</v>
      </c>
      <c r="AQ57" s="368">
        <v>-1.9</v>
      </c>
      <c r="AR57" s="369">
        <v>-33</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546</v>
      </c>
      <c r="AM58" s="372">
        <v>933584</v>
      </c>
      <c r="AN58" s="373">
        <v>63217</v>
      </c>
      <c r="AO58" s="374">
        <v>-42.2</v>
      </c>
      <c r="AP58" s="375">
        <v>49013</v>
      </c>
      <c r="AQ58" s="376">
        <v>6.4</v>
      </c>
      <c r="AR58" s="377">
        <v>-48.6</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550</v>
      </c>
      <c r="AL59" s="356"/>
      <c r="AM59" s="364">
        <v>1494048</v>
      </c>
      <c r="AN59" s="365">
        <v>103223</v>
      </c>
      <c r="AO59" s="366">
        <v>9.3000000000000007</v>
      </c>
      <c r="AP59" s="367">
        <v>103390</v>
      </c>
      <c r="AQ59" s="368">
        <v>17.100000000000001</v>
      </c>
      <c r="AR59" s="369">
        <v>-7.8</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546</v>
      </c>
      <c r="AM60" s="372">
        <v>648927</v>
      </c>
      <c r="AN60" s="373">
        <v>44834</v>
      </c>
      <c r="AO60" s="374">
        <v>-29.1</v>
      </c>
      <c r="AP60" s="375">
        <v>51269</v>
      </c>
      <c r="AQ60" s="376">
        <v>4.5999999999999996</v>
      </c>
      <c r="AR60" s="377">
        <v>-33.700000000000003</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551</v>
      </c>
      <c r="AL61" s="378"/>
      <c r="AM61" s="379">
        <v>1514358</v>
      </c>
      <c r="AN61" s="380">
        <v>101204</v>
      </c>
      <c r="AO61" s="381">
        <v>4.3</v>
      </c>
      <c r="AP61" s="382">
        <v>93470</v>
      </c>
      <c r="AQ61" s="383">
        <v>5.6</v>
      </c>
      <c r="AR61" s="369">
        <v>-1.3</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546</v>
      </c>
      <c r="AM62" s="372">
        <v>938649</v>
      </c>
      <c r="AN62" s="373">
        <v>62675</v>
      </c>
      <c r="AO62" s="374">
        <v>4.2</v>
      </c>
      <c r="AP62" s="375">
        <v>47062</v>
      </c>
      <c r="AQ62" s="376">
        <v>5.8</v>
      </c>
      <c r="AR62" s="377">
        <v>-1.6</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4d/aPrA+N3y92gFoiVK52kzb2rq1CspY0K1ZOkBWsOHcppulj/4unux8Z/vSa1ygCva8bb4o1Csj+aTQmw+RkA==" saltValue="6T9RnpQoPjd7+YDfZxE3D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553</v>
      </c>
    </row>
    <row r="120" spans="125:125" ht="13.5" hidden="1" customHeight="1" x14ac:dyDescent="0.15"/>
    <row r="121" spans="125:125" ht="13.5" hidden="1" customHeight="1" x14ac:dyDescent="0.15">
      <c r="DU121" s="291"/>
    </row>
  </sheetData>
  <sheetProtection algorithmName="SHA-512" hashValue="jZruG0KfxqP+969eZFwODfb14lp9hBZNenyCIE0N2FwtO7WQdcMJyelZC9JlnjnTF/gu4mOEXyyNd+oLh5uWlA==" saltValue="p6PzpwxBqNu0Keh+cL3fW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554</v>
      </c>
    </row>
  </sheetData>
  <sheetProtection algorithmName="SHA-512" hashValue="vjSCBq9gJboPr28ipIKyu9C3+sELHSdOeXsAisuG0ifMF3LAHaSetPnLayoriVTQYj0lEMSauR6EoWqvPeX1zA==" saltValue="ySZRb2teECYnM6g0tOJeD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6"/>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555</v>
      </c>
      <c r="G46" s="8" t="s">
        <v>556</v>
      </c>
      <c r="H46" s="8" t="s">
        <v>557</v>
      </c>
      <c r="I46" s="8" t="s">
        <v>558</v>
      </c>
      <c r="J46" s="9" t="s">
        <v>559</v>
      </c>
    </row>
    <row r="47" spans="2:10" ht="57.75" customHeight="1" x14ac:dyDescent="0.15">
      <c r="B47" s="10"/>
      <c r="C47" s="1198" t="s">
        <v>3</v>
      </c>
      <c r="D47" s="1198"/>
      <c r="E47" s="1199"/>
      <c r="F47" s="11">
        <v>24.42</v>
      </c>
      <c r="G47" s="12">
        <v>24.49</v>
      </c>
      <c r="H47" s="12">
        <v>27.29</v>
      </c>
      <c r="I47" s="12">
        <v>27.1</v>
      </c>
      <c r="J47" s="13">
        <v>29.15</v>
      </c>
    </row>
    <row r="48" spans="2:10" ht="57.75" customHeight="1" x14ac:dyDescent="0.15">
      <c r="B48" s="14"/>
      <c r="C48" s="1200" t="s">
        <v>4</v>
      </c>
      <c r="D48" s="1200"/>
      <c r="E48" s="1201"/>
      <c r="F48" s="15">
        <v>9.7100000000000009</v>
      </c>
      <c r="G48" s="16">
        <v>10.62</v>
      </c>
      <c r="H48" s="16">
        <v>7.35</v>
      </c>
      <c r="I48" s="16">
        <v>6.71</v>
      </c>
      <c r="J48" s="17">
        <v>6.16</v>
      </c>
    </row>
    <row r="49" spans="2:10" ht="57.75" customHeight="1" thickBot="1" x14ac:dyDescent="0.2">
      <c r="B49" s="18"/>
      <c r="C49" s="1202" t="s">
        <v>5</v>
      </c>
      <c r="D49" s="1202"/>
      <c r="E49" s="1203"/>
      <c r="F49" s="19" t="s">
        <v>560</v>
      </c>
      <c r="G49" s="20" t="s">
        <v>561</v>
      </c>
      <c r="H49" s="20" t="s">
        <v>562</v>
      </c>
      <c r="I49" s="20" t="s">
        <v>563</v>
      </c>
      <c r="J49" s="21" t="s">
        <v>564</v>
      </c>
    </row>
    <row r="50" spans="2:10" ht="13.5" customHeight="1" x14ac:dyDescent="0.15"/>
    <row r="51" spans="2:10" ht="13.5" hidden="1" customHeight="1" x14ac:dyDescent="0.15"/>
    <row r="52" spans="2:10" ht="13.5" hidden="1" customHeight="1" x14ac:dyDescent="0.15"/>
    <row r="53" spans="2:10" ht="13.5" hidden="1" customHeight="1" x14ac:dyDescent="0.15"/>
    <row r="54" spans="2:10" ht="13.5" hidden="1" customHeight="1" x14ac:dyDescent="0.15"/>
    <row r="55" spans="2:10" ht="13.5" hidden="1" customHeight="1" x14ac:dyDescent="0.15"/>
    <row r="56" spans="2:10" ht="13.5" hidden="1" customHeight="1" x14ac:dyDescent="0.15"/>
  </sheetData>
  <sheetProtection algorithmName="SHA-512" hashValue="s8LDuzT5x/mj8T2YoxjBwzuSFHlhtTSjidBxt3AKfL/qRdobY9enYTYA/seJDyBgvViUkcsDO0XWziSAW+z+HQ==" saltValue="hFit5CSv4n35jfWFU3B7C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555</v>
      </c>
      <c r="G33" s="29" t="s">
        <v>556</v>
      </c>
      <c r="H33" s="29" t="s">
        <v>557</v>
      </c>
      <c r="I33" s="29" t="s">
        <v>558</v>
      </c>
      <c r="J33" s="30" t="s">
        <v>559</v>
      </c>
      <c r="K33" s="22"/>
      <c r="L33" s="22"/>
      <c r="M33" s="22"/>
      <c r="N33" s="22"/>
      <c r="O33" s="22"/>
      <c r="P33" s="22"/>
    </row>
    <row r="34" spans="1:16" ht="39" customHeight="1" x14ac:dyDescent="0.15">
      <c r="A34" s="22"/>
      <c r="B34" s="31"/>
      <c r="C34" s="1210" t="s">
        <v>565</v>
      </c>
      <c r="D34" s="1210"/>
      <c r="E34" s="1211"/>
      <c r="F34" s="32">
        <v>9.7100000000000009</v>
      </c>
      <c r="G34" s="33">
        <v>11.49</v>
      </c>
      <c r="H34" s="33">
        <v>7.34</v>
      </c>
      <c r="I34" s="33">
        <v>6.71</v>
      </c>
      <c r="J34" s="34">
        <v>6.16</v>
      </c>
      <c r="K34" s="22"/>
      <c r="L34" s="22"/>
      <c r="M34" s="22"/>
      <c r="N34" s="22"/>
      <c r="O34" s="22"/>
      <c r="P34" s="22"/>
    </row>
    <row r="35" spans="1:16" ht="39" customHeight="1" x14ac:dyDescent="0.15">
      <c r="A35" s="22"/>
      <c r="B35" s="35"/>
      <c r="C35" s="1204" t="s">
        <v>566</v>
      </c>
      <c r="D35" s="1205"/>
      <c r="E35" s="1206"/>
      <c r="F35" s="36">
        <v>3.34</v>
      </c>
      <c r="G35" s="37">
        <v>1.64</v>
      </c>
      <c r="H35" s="37">
        <v>1.44</v>
      </c>
      <c r="I35" s="37">
        <v>1.68</v>
      </c>
      <c r="J35" s="38">
        <v>2.23</v>
      </c>
      <c r="K35" s="22"/>
      <c r="L35" s="22"/>
      <c r="M35" s="22"/>
      <c r="N35" s="22"/>
      <c r="O35" s="22"/>
      <c r="P35" s="22"/>
    </row>
    <row r="36" spans="1:16" ht="39" customHeight="1" x14ac:dyDescent="0.15">
      <c r="A36" s="22"/>
      <c r="B36" s="35"/>
      <c r="C36" s="1204" t="s">
        <v>567</v>
      </c>
      <c r="D36" s="1205"/>
      <c r="E36" s="1206"/>
      <c r="F36" s="36">
        <v>0</v>
      </c>
      <c r="G36" s="37">
        <v>0.06</v>
      </c>
      <c r="H36" s="37">
        <v>0.61</v>
      </c>
      <c r="I36" s="37">
        <v>0.52</v>
      </c>
      <c r="J36" s="38">
        <v>0.54</v>
      </c>
      <c r="K36" s="22"/>
      <c r="L36" s="22"/>
      <c r="M36" s="22"/>
      <c r="N36" s="22"/>
      <c r="O36" s="22"/>
      <c r="P36" s="22"/>
    </row>
    <row r="37" spans="1:16" ht="39" customHeight="1" x14ac:dyDescent="0.15">
      <c r="A37" s="22"/>
      <c r="B37" s="35"/>
      <c r="C37" s="1204" t="s">
        <v>568</v>
      </c>
      <c r="D37" s="1205"/>
      <c r="E37" s="1206"/>
      <c r="F37" s="36">
        <v>0.33</v>
      </c>
      <c r="G37" s="37">
        <v>0.46</v>
      </c>
      <c r="H37" s="37">
        <v>0.85</v>
      </c>
      <c r="I37" s="37">
        <v>0.39</v>
      </c>
      <c r="J37" s="38">
        <v>0.26</v>
      </c>
      <c r="K37" s="22"/>
      <c r="L37" s="22"/>
      <c r="M37" s="22"/>
      <c r="N37" s="22"/>
      <c r="O37" s="22"/>
      <c r="P37" s="22"/>
    </row>
    <row r="38" spans="1:16" ht="39" customHeight="1" x14ac:dyDescent="0.15">
      <c r="A38" s="22"/>
      <c r="B38" s="35"/>
      <c r="C38" s="1204" t="s">
        <v>569</v>
      </c>
      <c r="D38" s="1205"/>
      <c r="E38" s="1206"/>
      <c r="F38" s="36">
        <v>0.25</v>
      </c>
      <c r="G38" s="37">
        <v>0.2</v>
      </c>
      <c r="H38" s="37">
        <v>0.05</v>
      </c>
      <c r="I38" s="37">
        <v>7.0000000000000007E-2</v>
      </c>
      <c r="J38" s="38">
        <v>0.04</v>
      </c>
      <c r="K38" s="22"/>
      <c r="L38" s="22"/>
      <c r="M38" s="22"/>
      <c r="N38" s="22"/>
      <c r="O38" s="22"/>
      <c r="P38" s="22"/>
    </row>
    <row r="39" spans="1:16" ht="39" customHeight="1" x14ac:dyDescent="0.15">
      <c r="A39" s="22"/>
      <c r="B39" s="35"/>
      <c r="C39" s="1204" t="s">
        <v>570</v>
      </c>
      <c r="D39" s="1205"/>
      <c r="E39" s="1206"/>
      <c r="F39" s="36">
        <v>0.01</v>
      </c>
      <c r="G39" s="37">
        <v>0</v>
      </c>
      <c r="H39" s="37">
        <v>0</v>
      </c>
      <c r="I39" s="37">
        <v>0.02</v>
      </c>
      <c r="J39" s="38">
        <v>0.04</v>
      </c>
      <c r="K39" s="22"/>
      <c r="L39" s="22"/>
      <c r="M39" s="22"/>
      <c r="N39" s="22"/>
      <c r="O39" s="22"/>
      <c r="P39" s="22"/>
    </row>
    <row r="40" spans="1:16" ht="39" customHeight="1" x14ac:dyDescent="0.15">
      <c r="A40" s="22"/>
      <c r="B40" s="35"/>
      <c r="C40" s="1204" t="s">
        <v>571</v>
      </c>
      <c r="D40" s="1205"/>
      <c r="E40" s="1206"/>
      <c r="F40" s="36">
        <v>0</v>
      </c>
      <c r="G40" s="37">
        <v>0</v>
      </c>
      <c r="H40" s="37">
        <v>0</v>
      </c>
      <c r="I40" s="37">
        <v>0</v>
      </c>
      <c r="J40" s="38">
        <v>0</v>
      </c>
      <c r="K40" s="22"/>
      <c r="L40" s="22"/>
      <c r="M40" s="22"/>
      <c r="N40" s="22"/>
      <c r="O40" s="22"/>
      <c r="P40" s="22"/>
    </row>
    <row r="41" spans="1:16" ht="39" customHeight="1" x14ac:dyDescent="0.15">
      <c r="A41" s="22"/>
      <c r="B41" s="35"/>
      <c r="C41" s="1204"/>
      <c r="D41" s="1205"/>
      <c r="E41" s="1206"/>
      <c r="F41" s="36"/>
      <c r="G41" s="37"/>
      <c r="H41" s="37"/>
      <c r="I41" s="37"/>
      <c r="J41" s="38"/>
      <c r="K41" s="22"/>
      <c r="L41" s="22"/>
      <c r="M41" s="22"/>
      <c r="N41" s="22"/>
      <c r="O41" s="22"/>
      <c r="P41" s="22"/>
    </row>
    <row r="42" spans="1:16" ht="39" customHeight="1" x14ac:dyDescent="0.15">
      <c r="A42" s="22"/>
      <c r="B42" s="39"/>
      <c r="C42" s="1204" t="s">
        <v>572</v>
      </c>
      <c r="D42" s="1205"/>
      <c r="E42" s="1206"/>
      <c r="F42" s="36" t="s">
        <v>513</v>
      </c>
      <c r="G42" s="37" t="s">
        <v>513</v>
      </c>
      <c r="H42" s="37" t="s">
        <v>513</v>
      </c>
      <c r="I42" s="37" t="s">
        <v>513</v>
      </c>
      <c r="J42" s="38" t="s">
        <v>513</v>
      </c>
      <c r="K42" s="22"/>
      <c r="L42" s="22"/>
      <c r="M42" s="22"/>
      <c r="N42" s="22"/>
      <c r="O42" s="22"/>
      <c r="P42" s="22"/>
    </row>
    <row r="43" spans="1:16" ht="39" customHeight="1" thickBot="1" x14ac:dyDescent="0.2">
      <c r="A43" s="22"/>
      <c r="B43" s="40"/>
      <c r="C43" s="1207" t="s">
        <v>573</v>
      </c>
      <c r="D43" s="1208"/>
      <c r="E43" s="1209"/>
      <c r="F43" s="41">
        <v>26.51</v>
      </c>
      <c r="G43" s="42">
        <v>20.72</v>
      </c>
      <c r="H43" s="42">
        <v>17.760000000000002</v>
      </c>
      <c r="I43" s="42" t="s">
        <v>513</v>
      </c>
      <c r="J43" s="43" t="s">
        <v>513</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Zhsag31+beOHdNo0yRvfkbOXIP8lUA2UUu40wHmzAouLXEWoDUrPkx7LSA/bEoE2jkr5erzZFQqexccNCsB81A==" saltValue="rMpNvr+gltLG1X0CDh9an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555</v>
      </c>
      <c r="L44" s="56" t="s">
        <v>556</v>
      </c>
      <c r="M44" s="56" t="s">
        <v>557</v>
      </c>
      <c r="N44" s="56" t="s">
        <v>558</v>
      </c>
      <c r="O44" s="57" t="s">
        <v>559</v>
      </c>
      <c r="P44" s="48"/>
      <c r="Q44" s="48"/>
      <c r="R44" s="48"/>
      <c r="S44" s="48"/>
      <c r="T44" s="48"/>
      <c r="U44" s="48"/>
    </row>
    <row r="45" spans="1:21" ht="30.75" customHeight="1" x14ac:dyDescent="0.15">
      <c r="A45" s="48"/>
      <c r="B45" s="1230" t="s">
        <v>10</v>
      </c>
      <c r="C45" s="1231"/>
      <c r="D45" s="58"/>
      <c r="E45" s="1236" t="s">
        <v>11</v>
      </c>
      <c r="F45" s="1236"/>
      <c r="G45" s="1236"/>
      <c r="H45" s="1236"/>
      <c r="I45" s="1236"/>
      <c r="J45" s="1237"/>
      <c r="K45" s="59">
        <v>873</v>
      </c>
      <c r="L45" s="60">
        <v>1231</v>
      </c>
      <c r="M45" s="60">
        <v>1240</v>
      </c>
      <c r="N45" s="60">
        <v>1172</v>
      </c>
      <c r="O45" s="61">
        <v>1200</v>
      </c>
      <c r="P45" s="48"/>
      <c r="Q45" s="48"/>
      <c r="R45" s="48"/>
      <c r="S45" s="48"/>
      <c r="T45" s="48"/>
      <c r="U45" s="48"/>
    </row>
    <row r="46" spans="1:21" ht="30.75" customHeight="1" x14ac:dyDescent="0.15">
      <c r="A46" s="48"/>
      <c r="B46" s="1232"/>
      <c r="C46" s="1233"/>
      <c r="D46" s="62"/>
      <c r="E46" s="1214" t="s">
        <v>12</v>
      </c>
      <c r="F46" s="1214"/>
      <c r="G46" s="1214"/>
      <c r="H46" s="1214"/>
      <c r="I46" s="1214"/>
      <c r="J46" s="1215"/>
      <c r="K46" s="63" t="s">
        <v>513</v>
      </c>
      <c r="L46" s="64" t="s">
        <v>513</v>
      </c>
      <c r="M46" s="64" t="s">
        <v>513</v>
      </c>
      <c r="N46" s="64" t="s">
        <v>513</v>
      </c>
      <c r="O46" s="65" t="s">
        <v>513</v>
      </c>
      <c r="P46" s="48"/>
      <c r="Q46" s="48"/>
      <c r="R46" s="48"/>
      <c r="S46" s="48"/>
      <c r="T46" s="48"/>
      <c r="U46" s="48"/>
    </row>
    <row r="47" spans="1:21" ht="30.75" customHeight="1" x14ac:dyDescent="0.15">
      <c r="A47" s="48"/>
      <c r="B47" s="1232"/>
      <c r="C47" s="1233"/>
      <c r="D47" s="62"/>
      <c r="E47" s="1214" t="s">
        <v>13</v>
      </c>
      <c r="F47" s="1214"/>
      <c r="G47" s="1214"/>
      <c r="H47" s="1214"/>
      <c r="I47" s="1214"/>
      <c r="J47" s="1215"/>
      <c r="K47" s="63" t="s">
        <v>513</v>
      </c>
      <c r="L47" s="64" t="s">
        <v>513</v>
      </c>
      <c r="M47" s="64" t="s">
        <v>513</v>
      </c>
      <c r="N47" s="64" t="s">
        <v>513</v>
      </c>
      <c r="O47" s="65" t="s">
        <v>513</v>
      </c>
      <c r="P47" s="48"/>
      <c r="Q47" s="48"/>
      <c r="R47" s="48"/>
      <c r="S47" s="48"/>
      <c r="T47" s="48"/>
      <c r="U47" s="48"/>
    </row>
    <row r="48" spans="1:21" ht="30.75" customHeight="1" x14ac:dyDescent="0.15">
      <c r="A48" s="48"/>
      <c r="B48" s="1232"/>
      <c r="C48" s="1233"/>
      <c r="D48" s="62"/>
      <c r="E48" s="1214" t="s">
        <v>14</v>
      </c>
      <c r="F48" s="1214"/>
      <c r="G48" s="1214"/>
      <c r="H48" s="1214"/>
      <c r="I48" s="1214"/>
      <c r="J48" s="1215"/>
      <c r="K48" s="63">
        <v>216</v>
      </c>
      <c r="L48" s="64" t="s">
        <v>513</v>
      </c>
      <c r="M48" s="64" t="s">
        <v>513</v>
      </c>
      <c r="N48" s="64" t="s">
        <v>513</v>
      </c>
      <c r="O48" s="65" t="s">
        <v>513</v>
      </c>
      <c r="P48" s="48"/>
      <c r="Q48" s="48"/>
      <c r="R48" s="48"/>
      <c r="S48" s="48"/>
      <c r="T48" s="48"/>
      <c r="U48" s="48"/>
    </row>
    <row r="49" spans="1:21" ht="30.75" customHeight="1" x14ac:dyDescent="0.15">
      <c r="A49" s="48"/>
      <c r="B49" s="1232"/>
      <c r="C49" s="1233"/>
      <c r="D49" s="62"/>
      <c r="E49" s="1214" t="s">
        <v>15</v>
      </c>
      <c r="F49" s="1214"/>
      <c r="G49" s="1214"/>
      <c r="H49" s="1214"/>
      <c r="I49" s="1214"/>
      <c r="J49" s="1215"/>
      <c r="K49" s="63">
        <v>21</v>
      </c>
      <c r="L49" s="64">
        <v>18</v>
      </c>
      <c r="M49" s="64">
        <v>42</v>
      </c>
      <c r="N49" s="64">
        <v>118</v>
      </c>
      <c r="O49" s="65">
        <v>115</v>
      </c>
      <c r="P49" s="48"/>
      <c r="Q49" s="48"/>
      <c r="R49" s="48"/>
      <c r="S49" s="48"/>
      <c r="T49" s="48"/>
      <c r="U49" s="48"/>
    </row>
    <row r="50" spans="1:21" ht="30.75" customHeight="1" x14ac:dyDescent="0.15">
      <c r="A50" s="48"/>
      <c r="B50" s="1232"/>
      <c r="C50" s="1233"/>
      <c r="D50" s="62"/>
      <c r="E50" s="1214" t="s">
        <v>16</v>
      </c>
      <c r="F50" s="1214"/>
      <c r="G50" s="1214"/>
      <c r="H50" s="1214"/>
      <c r="I50" s="1214"/>
      <c r="J50" s="1215"/>
      <c r="K50" s="63">
        <v>0</v>
      </c>
      <c r="L50" s="64">
        <v>0</v>
      </c>
      <c r="M50" s="64">
        <v>0</v>
      </c>
      <c r="N50" s="64">
        <v>0</v>
      </c>
      <c r="O50" s="65">
        <v>0</v>
      </c>
      <c r="P50" s="48"/>
      <c r="Q50" s="48"/>
      <c r="R50" s="48"/>
      <c r="S50" s="48"/>
      <c r="T50" s="48"/>
      <c r="U50" s="48"/>
    </row>
    <row r="51" spans="1:21" ht="30.75" customHeight="1" x14ac:dyDescent="0.15">
      <c r="A51" s="48"/>
      <c r="B51" s="1234"/>
      <c r="C51" s="1235"/>
      <c r="D51" s="66"/>
      <c r="E51" s="1214" t="s">
        <v>17</v>
      </c>
      <c r="F51" s="1214"/>
      <c r="G51" s="1214"/>
      <c r="H51" s="1214"/>
      <c r="I51" s="1214"/>
      <c r="J51" s="1215"/>
      <c r="K51" s="63">
        <v>0</v>
      </c>
      <c r="L51" s="64">
        <v>0</v>
      </c>
      <c r="M51" s="64">
        <v>0</v>
      </c>
      <c r="N51" s="64" t="s">
        <v>513</v>
      </c>
      <c r="O51" s="65" t="s">
        <v>513</v>
      </c>
      <c r="P51" s="48"/>
      <c r="Q51" s="48"/>
      <c r="R51" s="48"/>
      <c r="S51" s="48"/>
      <c r="T51" s="48"/>
      <c r="U51" s="48"/>
    </row>
    <row r="52" spans="1:21" ht="30.75" customHeight="1" x14ac:dyDescent="0.15">
      <c r="A52" s="48"/>
      <c r="B52" s="1212" t="s">
        <v>18</v>
      </c>
      <c r="C52" s="1213"/>
      <c r="D52" s="66"/>
      <c r="E52" s="1214" t="s">
        <v>19</v>
      </c>
      <c r="F52" s="1214"/>
      <c r="G52" s="1214"/>
      <c r="H52" s="1214"/>
      <c r="I52" s="1214"/>
      <c r="J52" s="1215"/>
      <c r="K52" s="63">
        <v>944</v>
      </c>
      <c r="L52" s="64">
        <v>993</v>
      </c>
      <c r="M52" s="64">
        <v>1008</v>
      </c>
      <c r="N52" s="64">
        <v>1009</v>
      </c>
      <c r="O52" s="65">
        <v>1047</v>
      </c>
      <c r="P52" s="48"/>
      <c r="Q52" s="48"/>
      <c r="R52" s="48"/>
      <c r="S52" s="48"/>
      <c r="T52" s="48"/>
      <c r="U52" s="48"/>
    </row>
    <row r="53" spans="1:21" ht="30.75" customHeight="1" thickBot="1" x14ac:dyDescent="0.2">
      <c r="A53" s="48"/>
      <c r="B53" s="1216" t="s">
        <v>20</v>
      </c>
      <c r="C53" s="1217"/>
      <c r="D53" s="67"/>
      <c r="E53" s="1218" t="s">
        <v>21</v>
      </c>
      <c r="F53" s="1218"/>
      <c r="G53" s="1218"/>
      <c r="H53" s="1218"/>
      <c r="I53" s="1218"/>
      <c r="J53" s="1219"/>
      <c r="K53" s="68">
        <v>166</v>
      </c>
      <c r="L53" s="69">
        <v>256</v>
      </c>
      <c r="M53" s="69">
        <v>274</v>
      </c>
      <c r="N53" s="69">
        <v>281</v>
      </c>
      <c r="O53" s="70">
        <v>268</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574</v>
      </c>
      <c r="P55" s="48"/>
      <c r="Q55" s="48"/>
      <c r="R55" s="48"/>
      <c r="S55" s="48"/>
      <c r="T55" s="48"/>
      <c r="U55" s="48"/>
    </row>
    <row r="56" spans="1:21" ht="31.5" customHeight="1" thickBot="1" x14ac:dyDescent="0.2">
      <c r="A56" s="48"/>
      <c r="B56" s="76"/>
      <c r="C56" s="77"/>
      <c r="D56" s="77"/>
      <c r="E56" s="78"/>
      <c r="F56" s="78"/>
      <c r="G56" s="78"/>
      <c r="H56" s="78"/>
      <c r="I56" s="78"/>
      <c r="J56" s="79" t="s">
        <v>2</v>
      </c>
      <c r="K56" s="80" t="s">
        <v>575</v>
      </c>
      <c r="L56" s="81" t="s">
        <v>576</v>
      </c>
      <c r="M56" s="81" t="s">
        <v>577</v>
      </c>
      <c r="N56" s="81" t="s">
        <v>578</v>
      </c>
      <c r="O56" s="82" t="s">
        <v>579</v>
      </c>
      <c r="P56" s="48"/>
      <c r="Q56" s="48"/>
      <c r="R56" s="48"/>
      <c r="S56" s="48"/>
      <c r="T56" s="48"/>
      <c r="U56" s="48"/>
    </row>
    <row r="57" spans="1:21" ht="31.5" customHeight="1" x14ac:dyDescent="0.15">
      <c r="B57" s="1220" t="s">
        <v>24</v>
      </c>
      <c r="C57" s="1221"/>
      <c r="D57" s="1224" t="s">
        <v>25</v>
      </c>
      <c r="E57" s="1225"/>
      <c r="F57" s="1225"/>
      <c r="G57" s="1225"/>
      <c r="H57" s="1225"/>
      <c r="I57" s="1225"/>
      <c r="J57" s="1226"/>
      <c r="K57" s="83"/>
      <c r="L57" s="84"/>
      <c r="M57" s="84"/>
      <c r="N57" s="84"/>
      <c r="O57" s="85"/>
    </row>
    <row r="58" spans="1:21" ht="31.5" customHeight="1" thickBot="1" x14ac:dyDescent="0.2">
      <c r="B58" s="1222"/>
      <c r="C58" s="1223"/>
      <c r="D58" s="1227" t="s">
        <v>26</v>
      </c>
      <c r="E58" s="1228"/>
      <c r="F58" s="1228"/>
      <c r="G58" s="1228"/>
      <c r="H58" s="1228"/>
      <c r="I58" s="1228"/>
      <c r="J58" s="1229"/>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OS19t6VCBmRIejxkhny1V/8J4EMHyQxSHEeZxXoVtN4D4Ibq1yn23w6AgVzuq9p2TGumGVe++PD8DzndRTLcqg==" saltValue="A4H195k+lBpUmGHT/xfIx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555</v>
      </c>
      <c r="J40" s="100" t="s">
        <v>556</v>
      </c>
      <c r="K40" s="100" t="s">
        <v>557</v>
      </c>
      <c r="L40" s="100" t="s">
        <v>558</v>
      </c>
      <c r="M40" s="101" t="s">
        <v>559</v>
      </c>
    </row>
    <row r="41" spans="2:13" ht="27.75" customHeight="1" x14ac:dyDescent="0.15">
      <c r="B41" s="1250" t="s">
        <v>29</v>
      </c>
      <c r="C41" s="1251"/>
      <c r="D41" s="102"/>
      <c r="E41" s="1252" t="s">
        <v>30</v>
      </c>
      <c r="F41" s="1252"/>
      <c r="G41" s="1252"/>
      <c r="H41" s="1253"/>
      <c r="I41" s="103">
        <v>8976</v>
      </c>
      <c r="J41" s="104">
        <v>10977</v>
      </c>
      <c r="K41" s="104">
        <v>11385</v>
      </c>
      <c r="L41" s="104">
        <v>11141</v>
      </c>
      <c r="M41" s="105">
        <v>10821</v>
      </c>
    </row>
    <row r="42" spans="2:13" ht="27.75" customHeight="1" x14ac:dyDescent="0.15">
      <c r="B42" s="1240"/>
      <c r="C42" s="1241"/>
      <c r="D42" s="106"/>
      <c r="E42" s="1244" t="s">
        <v>31</v>
      </c>
      <c r="F42" s="1244"/>
      <c r="G42" s="1244"/>
      <c r="H42" s="1245"/>
      <c r="I42" s="107" t="s">
        <v>513</v>
      </c>
      <c r="J42" s="108" t="s">
        <v>513</v>
      </c>
      <c r="K42" s="108" t="s">
        <v>513</v>
      </c>
      <c r="L42" s="108" t="s">
        <v>513</v>
      </c>
      <c r="M42" s="109" t="s">
        <v>513</v>
      </c>
    </row>
    <row r="43" spans="2:13" ht="27.75" customHeight="1" x14ac:dyDescent="0.15">
      <c r="B43" s="1240"/>
      <c r="C43" s="1241"/>
      <c r="D43" s="106"/>
      <c r="E43" s="1244" t="s">
        <v>32</v>
      </c>
      <c r="F43" s="1244"/>
      <c r="G43" s="1244"/>
      <c r="H43" s="1245"/>
      <c r="I43" s="107">
        <v>1606</v>
      </c>
      <c r="J43" s="108" t="s">
        <v>513</v>
      </c>
      <c r="K43" s="108" t="s">
        <v>513</v>
      </c>
      <c r="L43" s="108" t="s">
        <v>513</v>
      </c>
      <c r="M43" s="109" t="s">
        <v>513</v>
      </c>
    </row>
    <row r="44" spans="2:13" ht="27.75" customHeight="1" x14ac:dyDescent="0.15">
      <c r="B44" s="1240"/>
      <c r="C44" s="1241"/>
      <c r="D44" s="106"/>
      <c r="E44" s="1244" t="s">
        <v>33</v>
      </c>
      <c r="F44" s="1244"/>
      <c r="G44" s="1244"/>
      <c r="H44" s="1245"/>
      <c r="I44" s="107">
        <v>1759</v>
      </c>
      <c r="J44" s="108">
        <v>1752</v>
      </c>
      <c r="K44" s="108">
        <v>1709</v>
      </c>
      <c r="L44" s="108">
        <v>1623</v>
      </c>
      <c r="M44" s="109">
        <v>1218</v>
      </c>
    </row>
    <row r="45" spans="2:13" ht="27.75" customHeight="1" x14ac:dyDescent="0.15">
      <c r="B45" s="1240"/>
      <c r="C45" s="1241"/>
      <c r="D45" s="106"/>
      <c r="E45" s="1244" t="s">
        <v>34</v>
      </c>
      <c r="F45" s="1244"/>
      <c r="G45" s="1244"/>
      <c r="H45" s="1245"/>
      <c r="I45" s="107">
        <v>1280</v>
      </c>
      <c r="J45" s="108">
        <v>1211</v>
      </c>
      <c r="K45" s="108">
        <v>1157</v>
      </c>
      <c r="L45" s="108">
        <v>1067</v>
      </c>
      <c r="M45" s="109">
        <v>1010</v>
      </c>
    </row>
    <row r="46" spans="2:13" ht="27.75" customHeight="1" x14ac:dyDescent="0.15">
      <c r="B46" s="1240"/>
      <c r="C46" s="1241"/>
      <c r="D46" s="110"/>
      <c r="E46" s="1244" t="s">
        <v>35</v>
      </c>
      <c r="F46" s="1244"/>
      <c r="G46" s="1244"/>
      <c r="H46" s="1245"/>
      <c r="I46" s="107" t="s">
        <v>513</v>
      </c>
      <c r="J46" s="108" t="s">
        <v>513</v>
      </c>
      <c r="K46" s="108" t="s">
        <v>513</v>
      </c>
      <c r="L46" s="108" t="s">
        <v>513</v>
      </c>
      <c r="M46" s="109" t="s">
        <v>513</v>
      </c>
    </row>
    <row r="47" spans="2:13" ht="27.75" customHeight="1" x14ac:dyDescent="0.15">
      <c r="B47" s="1240"/>
      <c r="C47" s="1241"/>
      <c r="D47" s="111"/>
      <c r="E47" s="1254" t="s">
        <v>36</v>
      </c>
      <c r="F47" s="1255"/>
      <c r="G47" s="1255"/>
      <c r="H47" s="1256"/>
      <c r="I47" s="107" t="s">
        <v>513</v>
      </c>
      <c r="J47" s="108" t="s">
        <v>513</v>
      </c>
      <c r="K47" s="108" t="s">
        <v>513</v>
      </c>
      <c r="L47" s="108" t="s">
        <v>513</v>
      </c>
      <c r="M47" s="109" t="s">
        <v>513</v>
      </c>
    </row>
    <row r="48" spans="2:13" ht="27.75" customHeight="1" x14ac:dyDescent="0.15">
      <c r="B48" s="1240"/>
      <c r="C48" s="1241"/>
      <c r="D48" s="106"/>
      <c r="E48" s="1244" t="s">
        <v>37</v>
      </c>
      <c r="F48" s="1244"/>
      <c r="G48" s="1244"/>
      <c r="H48" s="1245"/>
      <c r="I48" s="107" t="s">
        <v>513</v>
      </c>
      <c r="J48" s="108" t="s">
        <v>513</v>
      </c>
      <c r="K48" s="108" t="s">
        <v>513</v>
      </c>
      <c r="L48" s="108" t="s">
        <v>513</v>
      </c>
      <c r="M48" s="109" t="s">
        <v>513</v>
      </c>
    </row>
    <row r="49" spans="2:13" ht="27.75" customHeight="1" x14ac:dyDescent="0.15">
      <c r="B49" s="1242"/>
      <c r="C49" s="1243"/>
      <c r="D49" s="106"/>
      <c r="E49" s="1244" t="s">
        <v>38</v>
      </c>
      <c r="F49" s="1244"/>
      <c r="G49" s="1244"/>
      <c r="H49" s="1245"/>
      <c r="I49" s="107" t="s">
        <v>513</v>
      </c>
      <c r="J49" s="108" t="s">
        <v>513</v>
      </c>
      <c r="K49" s="108" t="s">
        <v>513</v>
      </c>
      <c r="L49" s="108" t="s">
        <v>513</v>
      </c>
      <c r="M49" s="109" t="s">
        <v>513</v>
      </c>
    </row>
    <row r="50" spans="2:13" ht="27.75" customHeight="1" x14ac:dyDescent="0.15">
      <c r="B50" s="1238" t="s">
        <v>39</v>
      </c>
      <c r="C50" s="1239"/>
      <c r="D50" s="112"/>
      <c r="E50" s="1244" t="s">
        <v>40</v>
      </c>
      <c r="F50" s="1244"/>
      <c r="G50" s="1244"/>
      <c r="H50" s="1245"/>
      <c r="I50" s="107">
        <v>6178</v>
      </c>
      <c r="J50" s="108">
        <v>6133</v>
      </c>
      <c r="K50" s="108">
        <v>5895</v>
      </c>
      <c r="L50" s="108">
        <v>5650</v>
      </c>
      <c r="M50" s="109">
        <v>5640</v>
      </c>
    </row>
    <row r="51" spans="2:13" ht="27.75" customHeight="1" x14ac:dyDescent="0.15">
      <c r="B51" s="1240"/>
      <c r="C51" s="1241"/>
      <c r="D51" s="106"/>
      <c r="E51" s="1244" t="s">
        <v>41</v>
      </c>
      <c r="F51" s="1244"/>
      <c r="G51" s="1244"/>
      <c r="H51" s="1245"/>
      <c r="I51" s="107">
        <v>27</v>
      </c>
      <c r="J51" s="108">
        <v>17</v>
      </c>
      <c r="K51" s="108">
        <v>8</v>
      </c>
      <c r="L51" s="108">
        <v>3</v>
      </c>
      <c r="M51" s="109">
        <v>1</v>
      </c>
    </row>
    <row r="52" spans="2:13" ht="27.75" customHeight="1" x14ac:dyDescent="0.15">
      <c r="B52" s="1242"/>
      <c r="C52" s="1243"/>
      <c r="D52" s="106"/>
      <c r="E52" s="1244" t="s">
        <v>42</v>
      </c>
      <c r="F52" s="1244"/>
      <c r="G52" s="1244"/>
      <c r="H52" s="1245"/>
      <c r="I52" s="107">
        <v>11415</v>
      </c>
      <c r="J52" s="108">
        <v>11251</v>
      </c>
      <c r="K52" s="108">
        <v>11643</v>
      </c>
      <c r="L52" s="108">
        <v>11478</v>
      </c>
      <c r="M52" s="109">
        <v>10972</v>
      </c>
    </row>
    <row r="53" spans="2:13" ht="27.75" customHeight="1" thickBot="1" x14ac:dyDescent="0.2">
      <c r="B53" s="1246" t="s">
        <v>43</v>
      </c>
      <c r="C53" s="1247"/>
      <c r="D53" s="113"/>
      <c r="E53" s="1248" t="s">
        <v>44</v>
      </c>
      <c r="F53" s="1248"/>
      <c r="G53" s="1248"/>
      <c r="H53" s="1249"/>
      <c r="I53" s="114">
        <v>-3998</v>
      </c>
      <c r="J53" s="115">
        <v>-3461</v>
      </c>
      <c r="K53" s="115">
        <v>-3296</v>
      </c>
      <c r="L53" s="115">
        <v>-3300</v>
      </c>
      <c r="M53" s="116">
        <v>-3564</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nIn/9aJwMGKvjixYwJRjnEHncBBugZ4VH7NCVSEyUmIfoVAAFqSmafl+gfQjuhYo8rztqYIThz8RMh6WqFMUaQ==" saltValue="NJYfar2Ze7XWYoK52I3Tr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78"/>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557</v>
      </c>
      <c r="G54" s="125" t="s">
        <v>558</v>
      </c>
      <c r="H54" s="126" t="s">
        <v>559</v>
      </c>
    </row>
    <row r="55" spans="2:8" ht="52.5" customHeight="1" x14ac:dyDescent="0.15">
      <c r="B55" s="127"/>
      <c r="C55" s="1265" t="s">
        <v>47</v>
      </c>
      <c r="D55" s="1265"/>
      <c r="E55" s="1266"/>
      <c r="F55" s="128">
        <v>1488</v>
      </c>
      <c r="G55" s="128">
        <v>1491</v>
      </c>
      <c r="H55" s="129">
        <v>1579</v>
      </c>
    </row>
    <row r="56" spans="2:8" ht="52.5" customHeight="1" x14ac:dyDescent="0.15">
      <c r="B56" s="130"/>
      <c r="C56" s="1267" t="s">
        <v>48</v>
      </c>
      <c r="D56" s="1267"/>
      <c r="E56" s="1268"/>
      <c r="F56" s="131">
        <v>2233</v>
      </c>
      <c r="G56" s="131">
        <v>2139</v>
      </c>
      <c r="H56" s="132">
        <v>2044</v>
      </c>
    </row>
    <row r="57" spans="2:8" ht="53.25" customHeight="1" x14ac:dyDescent="0.15">
      <c r="B57" s="130"/>
      <c r="C57" s="1269" t="s">
        <v>49</v>
      </c>
      <c r="D57" s="1269"/>
      <c r="E57" s="1270"/>
      <c r="F57" s="133">
        <v>2856</v>
      </c>
      <c r="G57" s="133">
        <v>2759</v>
      </c>
      <c r="H57" s="134">
        <v>2987</v>
      </c>
    </row>
    <row r="58" spans="2:8" ht="45.75" customHeight="1" x14ac:dyDescent="0.15">
      <c r="B58" s="135"/>
      <c r="C58" s="1257" t="s">
        <v>594</v>
      </c>
      <c r="D58" s="1258"/>
      <c r="E58" s="1259"/>
      <c r="F58" s="136">
        <v>1126</v>
      </c>
      <c r="G58" s="136">
        <v>1085</v>
      </c>
      <c r="H58" s="137">
        <v>1047</v>
      </c>
    </row>
    <row r="59" spans="2:8" ht="45.75" customHeight="1" x14ac:dyDescent="0.15">
      <c r="B59" s="135"/>
      <c r="C59" s="1257" t="s">
        <v>595</v>
      </c>
      <c r="D59" s="1258"/>
      <c r="E59" s="1259"/>
      <c r="F59" s="136">
        <v>701</v>
      </c>
      <c r="G59" s="136">
        <v>699</v>
      </c>
      <c r="H59" s="137">
        <v>667</v>
      </c>
    </row>
    <row r="60" spans="2:8" ht="45.75" customHeight="1" x14ac:dyDescent="0.15">
      <c r="B60" s="135"/>
      <c r="C60" s="1257" t="s">
        <v>596</v>
      </c>
      <c r="D60" s="1258"/>
      <c r="E60" s="1259"/>
      <c r="F60" s="136">
        <v>189</v>
      </c>
      <c r="G60" s="136">
        <v>188</v>
      </c>
      <c r="H60" s="137">
        <v>516</v>
      </c>
    </row>
    <row r="61" spans="2:8" ht="45.75" customHeight="1" x14ac:dyDescent="0.15">
      <c r="B61" s="135"/>
      <c r="C61" s="1257" t="s">
        <v>597</v>
      </c>
      <c r="D61" s="1258"/>
      <c r="E61" s="1259"/>
      <c r="F61" s="136">
        <v>262</v>
      </c>
      <c r="G61" s="136">
        <v>262</v>
      </c>
      <c r="H61" s="137">
        <v>262</v>
      </c>
    </row>
    <row r="62" spans="2:8" ht="45.75" customHeight="1" thickBot="1" x14ac:dyDescent="0.2">
      <c r="B62" s="138"/>
      <c r="C62" s="1260" t="s">
        <v>598</v>
      </c>
      <c r="D62" s="1261"/>
      <c r="E62" s="1262"/>
      <c r="F62" s="139">
        <v>196</v>
      </c>
      <c r="G62" s="139">
        <v>190</v>
      </c>
      <c r="H62" s="140">
        <v>186</v>
      </c>
    </row>
    <row r="63" spans="2:8" ht="52.5" customHeight="1" thickBot="1" x14ac:dyDescent="0.2">
      <c r="B63" s="141"/>
      <c r="C63" s="1263" t="s">
        <v>50</v>
      </c>
      <c r="D63" s="1263"/>
      <c r="E63" s="1264"/>
      <c r="F63" s="142">
        <v>6576</v>
      </c>
      <c r="G63" s="142">
        <v>6389</v>
      </c>
      <c r="H63" s="143">
        <v>6609</v>
      </c>
    </row>
    <row r="64" spans="2:8" ht="15" customHeight="1" x14ac:dyDescent="0.15"/>
    <row r="65" ht="0" hidden="1" customHeight="1" x14ac:dyDescent="0.15"/>
    <row r="66" ht="0" hidden="1" customHeight="1" x14ac:dyDescent="0.15"/>
    <row r="67" ht="0" hidden="1" customHeight="1" x14ac:dyDescent="0.15"/>
    <row r="68" ht="0" hidden="1" customHeight="1" x14ac:dyDescent="0.15"/>
    <row r="69" ht="0" hidden="1" customHeight="1" x14ac:dyDescent="0.15"/>
    <row r="70" ht="0" hidden="1" customHeight="1" x14ac:dyDescent="0.15"/>
    <row r="71" ht="0" hidden="1" customHeight="1" x14ac:dyDescent="0.15"/>
    <row r="72" ht="0" hidden="1" customHeight="1" x14ac:dyDescent="0.15"/>
    <row r="73" ht="0" hidden="1" customHeight="1" x14ac:dyDescent="0.15"/>
    <row r="74" ht="0" hidden="1" customHeight="1" x14ac:dyDescent="0.15"/>
    <row r="75" ht="0" hidden="1" customHeight="1" x14ac:dyDescent="0.15"/>
    <row r="76" ht="0" hidden="1" customHeight="1" x14ac:dyDescent="0.15"/>
    <row r="77" ht="0" hidden="1" customHeight="1" x14ac:dyDescent="0.15"/>
    <row r="78" ht="0" hidden="1" customHeight="1" x14ac:dyDescent="0.15"/>
  </sheetData>
  <sheetProtection algorithmName="SHA-512" hashValue="NcpE4E+dv44i351s2F2FauOPK18nRXe+x+pSiDgECEGIDbHqROQHtbR8wF1DGuCLCjBN1GtOTNGGpqbAkuO/EA==" saltValue="UV9Q35jFqgh4jAIyqWbVo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82D4A0-F970-4709-902E-D751297941CE}">
  <sheetPr>
    <pageSetUpPr fitToPage="1"/>
  </sheetPr>
  <dimension ref="A1:WZM160"/>
  <sheetViews>
    <sheetView showGridLines="0" zoomScale="70" zoomScaleNormal="70" zoomScaleSheetLayoutView="55" workbookViewId="0"/>
  </sheetViews>
  <sheetFormatPr defaultColWidth="0" defaultRowHeight="0" customHeight="1" zeroHeight="1" x14ac:dyDescent="0.15"/>
  <cols>
    <col min="1" max="1" width="6.375" style="1271" customWidth="1"/>
    <col min="2" max="107" width="2.5" style="1271" customWidth="1"/>
    <col min="108" max="108" width="6.125" style="1273" customWidth="1"/>
    <col min="109" max="109" width="5.875" style="1272" customWidth="1"/>
    <col min="110" max="110" width="19.125" style="1271" hidden="1"/>
    <col min="111" max="115" width="12.625" style="1271" hidden="1"/>
    <col min="116" max="349" width="8.625" style="1271" hidden="1"/>
    <col min="350" max="355" width="14.875" style="1271" hidden="1"/>
    <col min="356" max="357" width="15.875" style="1271" hidden="1"/>
    <col min="358" max="363" width="16.125" style="1271" hidden="1"/>
    <col min="364" max="364" width="6.125" style="1271" hidden="1"/>
    <col min="365" max="365" width="3" style="1271" hidden="1"/>
    <col min="366" max="605" width="8.625" style="1271" hidden="1"/>
    <col min="606" max="611" width="14.875" style="1271" hidden="1"/>
    <col min="612" max="613" width="15.875" style="1271" hidden="1"/>
    <col min="614" max="619" width="16.125" style="1271" hidden="1"/>
    <col min="620" max="620" width="6.125" style="1271" hidden="1"/>
    <col min="621" max="621" width="3" style="1271" hidden="1"/>
    <col min="622" max="861" width="8.625" style="1271" hidden="1"/>
    <col min="862" max="867" width="14.875" style="1271" hidden="1"/>
    <col min="868" max="869" width="15.875" style="1271" hidden="1"/>
    <col min="870" max="875" width="16.125" style="1271" hidden="1"/>
    <col min="876" max="876" width="6.125" style="1271" hidden="1"/>
    <col min="877" max="877" width="3" style="1271" hidden="1"/>
    <col min="878" max="1117" width="8.625" style="1271" hidden="1"/>
    <col min="1118" max="1123" width="14.875" style="1271" hidden="1"/>
    <col min="1124" max="1125" width="15.875" style="1271" hidden="1"/>
    <col min="1126" max="1131" width="16.125" style="1271" hidden="1"/>
    <col min="1132" max="1132" width="6.125" style="1271" hidden="1"/>
    <col min="1133" max="1133" width="3" style="1271" hidden="1"/>
    <col min="1134" max="1373" width="8.625" style="1271" hidden="1"/>
    <col min="1374" max="1379" width="14.875" style="1271" hidden="1"/>
    <col min="1380" max="1381" width="15.875" style="1271" hidden="1"/>
    <col min="1382" max="1387" width="16.125" style="1271" hidden="1"/>
    <col min="1388" max="1388" width="6.125" style="1271" hidden="1"/>
    <col min="1389" max="1389" width="3" style="1271" hidden="1"/>
    <col min="1390" max="1629" width="8.625" style="1271" hidden="1"/>
    <col min="1630" max="1635" width="14.875" style="1271" hidden="1"/>
    <col min="1636" max="1637" width="15.875" style="1271" hidden="1"/>
    <col min="1638" max="1643" width="16.125" style="1271" hidden="1"/>
    <col min="1644" max="1644" width="6.125" style="1271" hidden="1"/>
    <col min="1645" max="1645" width="3" style="1271" hidden="1"/>
    <col min="1646" max="1885" width="8.625" style="1271" hidden="1"/>
    <col min="1886" max="1891" width="14.875" style="1271" hidden="1"/>
    <col min="1892" max="1893" width="15.875" style="1271" hidden="1"/>
    <col min="1894" max="1899" width="16.125" style="1271" hidden="1"/>
    <col min="1900" max="1900" width="6.125" style="1271" hidden="1"/>
    <col min="1901" max="1901" width="3" style="1271" hidden="1"/>
    <col min="1902" max="2141" width="8.625" style="1271" hidden="1"/>
    <col min="2142" max="2147" width="14.875" style="1271" hidden="1"/>
    <col min="2148" max="2149" width="15.875" style="1271" hidden="1"/>
    <col min="2150" max="2155" width="16.125" style="1271" hidden="1"/>
    <col min="2156" max="2156" width="6.125" style="1271" hidden="1"/>
    <col min="2157" max="2157" width="3" style="1271" hidden="1"/>
    <col min="2158" max="2397" width="8.625" style="1271" hidden="1"/>
    <col min="2398" max="2403" width="14.875" style="1271" hidden="1"/>
    <col min="2404" max="2405" width="15.875" style="1271" hidden="1"/>
    <col min="2406" max="2411" width="16.125" style="1271" hidden="1"/>
    <col min="2412" max="2412" width="6.125" style="1271" hidden="1"/>
    <col min="2413" max="2413" width="3" style="1271" hidden="1"/>
    <col min="2414" max="2653" width="8.625" style="1271" hidden="1"/>
    <col min="2654" max="2659" width="14.875" style="1271" hidden="1"/>
    <col min="2660" max="2661" width="15.875" style="1271" hidden="1"/>
    <col min="2662" max="2667" width="16.125" style="1271" hidden="1"/>
    <col min="2668" max="2668" width="6.125" style="1271" hidden="1"/>
    <col min="2669" max="2669" width="3" style="1271" hidden="1"/>
    <col min="2670" max="2909" width="8.625" style="1271" hidden="1"/>
    <col min="2910" max="2915" width="14.875" style="1271" hidden="1"/>
    <col min="2916" max="2917" width="15.875" style="1271" hidden="1"/>
    <col min="2918" max="2923" width="16.125" style="1271" hidden="1"/>
    <col min="2924" max="2924" width="6.125" style="1271" hidden="1"/>
    <col min="2925" max="2925" width="3" style="1271" hidden="1"/>
    <col min="2926" max="3165" width="8.625" style="1271" hidden="1"/>
    <col min="3166" max="3171" width="14.875" style="1271" hidden="1"/>
    <col min="3172" max="3173" width="15.875" style="1271" hidden="1"/>
    <col min="3174" max="3179" width="16.125" style="1271" hidden="1"/>
    <col min="3180" max="3180" width="6.125" style="1271" hidden="1"/>
    <col min="3181" max="3181" width="3" style="1271" hidden="1"/>
    <col min="3182" max="3421" width="8.625" style="1271" hidden="1"/>
    <col min="3422" max="3427" width="14.875" style="1271" hidden="1"/>
    <col min="3428" max="3429" width="15.875" style="1271" hidden="1"/>
    <col min="3430" max="3435" width="16.125" style="1271" hidden="1"/>
    <col min="3436" max="3436" width="6.125" style="1271" hidden="1"/>
    <col min="3437" max="3437" width="3" style="1271" hidden="1"/>
    <col min="3438" max="3677" width="8.625" style="1271" hidden="1"/>
    <col min="3678" max="3683" width="14.875" style="1271" hidden="1"/>
    <col min="3684" max="3685" width="15.875" style="1271" hidden="1"/>
    <col min="3686" max="3691" width="16.125" style="1271" hidden="1"/>
    <col min="3692" max="3692" width="6.125" style="1271" hidden="1"/>
    <col min="3693" max="3693" width="3" style="1271" hidden="1"/>
    <col min="3694" max="3933" width="8.625" style="1271" hidden="1"/>
    <col min="3934" max="3939" width="14.875" style="1271" hidden="1"/>
    <col min="3940" max="3941" width="15.875" style="1271" hidden="1"/>
    <col min="3942" max="3947" width="16.125" style="1271" hidden="1"/>
    <col min="3948" max="3948" width="6.125" style="1271" hidden="1"/>
    <col min="3949" max="3949" width="3" style="1271" hidden="1"/>
    <col min="3950" max="4189" width="8.625" style="1271" hidden="1"/>
    <col min="4190" max="4195" width="14.875" style="1271" hidden="1"/>
    <col min="4196" max="4197" width="15.875" style="1271" hidden="1"/>
    <col min="4198" max="4203" width="16.125" style="1271" hidden="1"/>
    <col min="4204" max="4204" width="6.125" style="1271" hidden="1"/>
    <col min="4205" max="4205" width="3" style="1271" hidden="1"/>
    <col min="4206" max="4445" width="8.625" style="1271" hidden="1"/>
    <col min="4446" max="4451" width="14.875" style="1271" hidden="1"/>
    <col min="4452" max="4453" width="15.875" style="1271" hidden="1"/>
    <col min="4454" max="4459" width="16.125" style="1271" hidden="1"/>
    <col min="4460" max="4460" width="6.125" style="1271" hidden="1"/>
    <col min="4461" max="4461" width="3" style="1271" hidden="1"/>
    <col min="4462" max="4701" width="8.625" style="1271" hidden="1"/>
    <col min="4702" max="4707" width="14.875" style="1271" hidden="1"/>
    <col min="4708" max="4709" width="15.875" style="1271" hidden="1"/>
    <col min="4710" max="4715" width="16.125" style="1271" hidden="1"/>
    <col min="4716" max="4716" width="6.125" style="1271" hidden="1"/>
    <col min="4717" max="4717" width="3" style="1271" hidden="1"/>
    <col min="4718" max="4957" width="8.625" style="1271" hidden="1"/>
    <col min="4958" max="4963" width="14.875" style="1271" hidden="1"/>
    <col min="4964" max="4965" width="15.875" style="1271" hidden="1"/>
    <col min="4966" max="4971" width="16.125" style="1271" hidden="1"/>
    <col min="4972" max="4972" width="6.125" style="1271" hidden="1"/>
    <col min="4973" max="4973" width="3" style="1271" hidden="1"/>
    <col min="4974" max="5213" width="8.625" style="1271" hidden="1"/>
    <col min="5214" max="5219" width="14.875" style="1271" hidden="1"/>
    <col min="5220" max="5221" width="15.875" style="1271" hidden="1"/>
    <col min="5222" max="5227" width="16.125" style="1271" hidden="1"/>
    <col min="5228" max="5228" width="6.125" style="1271" hidden="1"/>
    <col min="5229" max="5229" width="3" style="1271" hidden="1"/>
    <col min="5230" max="5469" width="8.625" style="1271" hidden="1"/>
    <col min="5470" max="5475" width="14.875" style="1271" hidden="1"/>
    <col min="5476" max="5477" width="15.875" style="1271" hidden="1"/>
    <col min="5478" max="5483" width="16.125" style="1271" hidden="1"/>
    <col min="5484" max="5484" width="6.125" style="1271" hidden="1"/>
    <col min="5485" max="5485" width="3" style="1271" hidden="1"/>
    <col min="5486" max="5725" width="8.625" style="1271" hidden="1"/>
    <col min="5726" max="5731" width="14.875" style="1271" hidden="1"/>
    <col min="5732" max="5733" width="15.875" style="1271" hidden="1"/>
    <col min="5734" max="5739" width="16.125" style="1271" hidden="1"/>
    <col min="5740" max="5740" width="6.125" style="1271" hidden="1"/>
    <col min="5741" max="5741" width="3" style="1271" hidden="1"/>
    <col min="5742" max="5981" width="8.625" style="1271" hidden="1"/>
    <col min="5982" max="5987" width="14.875" style="1271" hidden="1"/>
    <col min="5988" max="5989" width="15.875" style="1271" hidden="1"/>
    <col min="5990" max="5995" width="16.125" style="1271" hidden="1"/>
    <col min="5996" max="5996" width="6.125" style="1271" hidden="1"/>
    <col min="5997" max="5997" width="3" style="1271" hidden="1"/>
    <col min="5998" max="6237" width="8.625" style="1271" hidden="1"/>
    <col min="6238" max="6243" width="14.875" style="1271" hidden="1"/>
    <col min="6244" max="6245" width="15.875" style="1271" hidden="1"/>
    <col min="6246" max="6251" width="16.125" style="1271" hidden="1"/>
    <col min="6252" max="6252" width="6.125" style="1271" hidden="1"/>
    <col min="6253" max="6253" width="3" style="1271" hidden="1"/>
    <col min="6254" max="6493" width="8.625" style="1271" hidden="1"/>
    <col min="6494" max="6499" width="14.875" style="1271" hidden="1"/>
    <col min="6500" max="6501" width="15.875" style="1271" hidden="1"/>
    <col min="6502" max="6507" width="16.125" style="1271" hidden="1"/>
    <col min="6508" max="6508" width="6.125" style="1271" hidden="1"/>
    <col min="6509" max="6509" width="3" style="1271" hidden="1"/>
    <col min="6510" max="6749" width="8.625" style="1271" hidden="1"/>
    <col min="6750" max="6755" width="14.875" style="1271" hidden="1"/>
    <col min="6756" max="6757" width="15.875" style="1271" hidden="1"/>
    <col min="6758" max="6763" width="16.125" style="1271" hidden="1"/>
    <col min="6764" max="6764" width="6.125" style="1271" hidden="1"/>
    <col min="6765" max="6765" width="3" style="1271" hidden="1"/>
    <col min="6766" max="7005" width="8.625" style="1271" hidden="1"/>
    <col min="7006" max="7011" width="14.875" style="1271" hidden="1"/>
    <col min="7012" max="7013" width="15.875" style="1271" hidden="1"/>
    <col min="7014" max="7019" width="16.125" style="1271" hidden="1"/>
    <col min="7020" max="7020" width="6.125" style="1271" hidden="1"/>
    <col min="7021" max="7021" width="3" style="1271" hidden="1"/>
    <col min="7022" max="7261" width="8.625" style="1271" hidden="1"/>
    <col min="7262" max="7267" width="14.875" style="1271" hidden="1"/>
    <col min="7268" max="7269" width="15.875" style="1271" hidden="1"/>
    <col min="7270" max="7275" width="16.125" style="1271" hidden="1"/>
    <col min="7276" max="7276" width="6.125" style="1271" hidden="1"/>
    <col min="7277" max="7277" width="3" style="1271" hidden="1"/>
    <col min="7278" max="7517" width="8.625" style="1271" hidden="1"/>
    <col min="7518" max="7523" width="14.875" style="1271" hidden="1"/>
    <col min="7524" max="7525" width="15.875" style="1271" hidden="1"/>
    <col min="7526" max="7531" width="16.125" style="1271" hidden="1"/>
    <col min="7532" max="7532" width="6.125" style="1271" hidden="1"/>
    <col min="7533" max="7533" width="3" style="1271" hidden="1"/>
    <col min="7534" max="7773" width="8.625" style="1271" hidden="1"/>
    <col min="7774" max="7779" width="14.875" style="1271" hidden="1"/>
    <col min="7780" max="7781" width="15.875" style="1271" hidden="1"/>
    <col min="7782" max="7787" width="16.125" style="1271" hidden="1"/>
    <col min="7788" max="7788" width="6.125" style="1271" hidden="1"/>
    <col min="7789" max="7789" width="3" style="1271" hidden="1"/>
    <col min="7790" max="8029" width="8.625" style="1271" hidden="1"/>
    <col min="8030" max="8035" width="14.875" style="1271" hidden="1"/>
    <col min="8036" max="8037" width="15.875" style="1271" hidden="1"/>
    <col min="8038" max="8043" width="16.125" style="1271" hidden="1"/>
    <col min="8044" max="8044" width="6.125" style="1271" hidden="1"/>
    <col min="8045" max="8045" width="3" style="1271" hidden="1"/>
    <col min="8046" max="8285" width="8.625" style="1271" hidden="1"/>
    <col min="8286" max="8291" width="14.875" style="1271" hidden="1"/>
    <col min="8292" max="8293" width="15.875" style="1271" hidden="1"/>
    <col min="8294" max="8299" width="16.125" style="1271" hidden="1"/>
    <col min="8300" max="8300" width="6.125" style="1271" hidden="1"/>
    <col min="8301" max="8301" width="3" style="1271" hidden="1"/>
    <col min="8302" max="8541" width="8.625" style="1271" hidden="1"/>
    <col min="8542" max="8547" width="14.875" style="1271" hidden="1"/>
    <col min="8548" max="8549" width="15.875" style="1271" hidden="1"/>
    <col min="8550" max="8555" width="16.125" style="1271" hidden="1"/>
    <col min="8556" max="8556" width="6.125" style="1271" hidden="1"/>
    <col min="8557" max="8557" width="3" style="1271" hidden="1"/>
    <col min="8558" max="8797" width="8.625" style="1271" hidden="1"/>
    <col min="8798" max="8803" width="14.875" style="1271" hidden="1"/>
    <col min="8804" max="8805" width="15.875" style="1271" hidden="1"/>
    <col min="8806" max="8811" width="16.125" style="1271" hidden="1"/>
    <col min="8812" max="8812" width="6.125" style="1271" hidden="1"/>
    <col min="8813" max="8813" width="3" style="1271" hidden="1"/>
    <col min="8814" max="9053" width="8.625" style="1271" hidden="1"/>
    <col min="9054" max="9059" width="14.875" style="1271" hidden="1"/>
    <col min="9060" max="9061" width="15.875" style="1271" hidden="1"/>
    <col min="9062" max="9067" width="16.125" style="1271" hidden="1"/>
    <col min="9068" max="9068" width="6.125" style="1271" hidden="1"/>
    <col min="9069" max="9069" width="3" style="1271" hidden="1"/>
    <col min="9070" max="9309" width="8.625" style="1271" hidden="1"/>
    <col min="9310" max="9315" width="14.875" style="1271" hidden="1"/>
    <col min="9316" max="9317" width="15.875" style="1271" hidden="1"/>
    <col min="9318" max="9323" width="16.125" style="1271" hidden="1"/>
    <col min="9324" max="9324" width="6.125" style="1271" hidden="1"/>
    <col min="9325" max="9325" width="3" style="1271" hidden="1"/>
    <col min="9326" max="9565" width="8.625" style="1271" hidden="1"/>
    <col min="9566" max="9571" width="14.875" style="1271" hidden="1"/>
    <col min="9572" max="9573" width="15.875" style="1271" hidden="1"/>
    <col min="9574" max="9579" width="16.125" style="1271" hidden="1"/>
    <col min="9580" max="9580" width="6.125" style="1271" hidden="1"/>
    <col min="9581" max="9581" width="3" style="1271" hidden="1"/>
    <col min="9582" max="9821" width="8.625" style="1271" hidden="1"/>
    <col min="9822" max="9827" width="14.875" style="1271" hidden="1"/>
    <col min="9828" max="9829" width="15.875" style="1271" hidden="1"/>
    <col min="9830" max="9835" width="16.125" style="1271" hidden="1"/>
    <col min="9836" max="9836" width="6.125" style="1271" hidden="1"/>
    <col min="9837" max="9837" width="3" style="1271" hidden="1"/>
    <col min="9838" max="10077" width="8.625" style="1271" hidden="1"/>
    <col min="10078" max="10083" width="14.875" style="1271" hidden="1"/>
    <col min="10084" max="10085" width="15.875" style="1271" hidden="1"/>
    <col min="10086" max="10091" width="16.125" style="1271" hidden="1"/>
    <col min="10092" max="10092" width="6.125" style="1271" hidden="1"/>
    <col min="10093" max="10093" width="3" style="1271" hidden="1"/>
    <col min="10094" max="10333" width="8.625" style="1271" hidden="1"/>
    <col min="10334" max="10339" width="14.875" style="1271" hidden="1"/>
    <col min="10340" max="10341" width="15.875" style="1271" hidden="1"/>
    <col min="10342" max="10347" width="16.125" style="1271" hidden="1"/>
    <col min="10348" max="10348" width="6.125" style="1271" hidden="1"/>
    <col min="10349" max="10349" width="3" style="1271" hidden="1"/>
    <col min="10350" max="10589" width="8.625" style="1271" hidden="1"/>
    <col min="10590" max="10595" width="14.875" style="1271" hidden="1"/>
    <col min="10596" max="10597" width="15.875" style="1271" hidden="1"/>
    <col min="10598" max="10603" width="16.125" style="1271" hidden="1"/>
    <col min="10604" max="10604" width="6.125" style="1271" hidden="1"/>
    <col min="10605" max="10605" width="3" style="1271" hidden="1"/>
    <col min="10606" max="10845" width="8.625" style="1271" hidden="1"/>
    <col min="10846" max="10851" width="14.875" style="1271" hidden="1"/>
    <col min="10852" max="10853" width="15.875" style="1271" hidden="1"/>
    <col min="10854" max="10859" width="16.125" style="1271" hidden="1"/>
    <col min="10860" max="10860" width="6.125" style="1271" hidden="1"/>
    <col min="10861" max="10861" width="3" style="1271" hidden="1"/>
    <col min="10862" max="11101" width="8.625" style="1271" hidden="1"/>
    <col min="11102" max="11107" width="14.875" style="1271" hidden="1"/>
    <col min="11108" max="11109" width="15.875" style="1271" hidden="1"/>
    <col min="11110" max="11115" width="16.125" style="1271" hidden="1"/>
    <col min="11116" max="11116" width="6.125" style="1271" hidden="1"/>
    <col min="11117" max="11117" width="3" style="1271" hidden="1"/>
    <col min="11118" max="11357" width="8.625" style="1271" hidden="1"/>
    <col min="11358" max="11363" width="14.875" style="1271" hidden="1"/>
    <col min="11364" max="11365" width="15.875" style="1271" hidden="1"/>
    <col min="11366" max="11371" width="16.125" style="1271" hidden="1"/>
    <col min="11372" max="11372" width="6.125" style="1271" hidden="1"/>
    <col min="11373" max="11373" width="3" style="1271" hidden="1"/>
    <col min="11374" max="11613" width="8.625" style="1271" hidden="1"/>
    <col min="11614" max="11619" width="14.875" style="1271" hidden="1"/>
    <col min="11620" max="11621" width="15.875" style="1271" hidden="1"/>
    <col min="11622" max="11627" width="16.125" style="1271" hidden="1"/>
    <col min="11628" max="11628" width="6.125" style="1271" hidden="1"/>
    <col min="11629" max="11629" width="3" style="1271" hidden="1"/>
    <col min="11630" max="11869" width="8.625" style="1271" hidden="1"/>
    <col min="11870" max="11875" width="14.875" style="1271" hidden="1"/>
    <col min="11876" max="11877" width="15.875" style="1271" hidden="1"/>
    <col min="11878" max="11883" width="16.125" style="1271" hidden="1"/>
    <col min="11884" max="11884" width="6.125" style="1271" hidden="1"/>
    <col min="11885" max="11885" width="3" style="1271" hidden="1"/>
    <col min="11886" max="12125" width="8.625" style="1271" hidden="1"/>
    <col min="12126" max="12131" width="14.875" style="1271" hidden="1"/>
    <col min="12132" max="12133" width="15.875" style="1271" hidden="1"/>
    <col min="12134" max="12139" width="16.125" style="1271" hidden="1"/>
    <col min="12140" max="12140" width="6.125" style="1271" hidden="1"/>
    <col min="12141" max="12141" width="3" style="1271" hidden="1"/>
    <col min="12142" max="12381" width="8.625" style="1271" hidden="1"/>
    <col min="12382" max="12387" width="14.875" style="1271" hidden="1"/>
    <col min="12388" max="12389" width="15.875" style="1271" hidden="1"/>
    <col min="12390" max="12395" width="16.125" style="1271" hidden="1"/>
    <col min="12396" max="12396" width="6.125" style="1271" hidden="1"/>
    <col min="12397" max="12397" width="3" style="1271" hidden="1"/>
    <col min="12398" max="12637" width="8.625" style="1271" hidden="1"/>
    <col min="12638" max="12643" width="14.875" style="1271" hidden="1"/>
    <col min="12644" max="12645" width="15.875" style="1271" hidden="1"/>
    <col min="12646" max="12651" width="16.125" style="1271" hidden="1"/>
    <col min="12652" max="12652" width="6.125" style="1271" hidden="1"/>
    <col min="12653" max="12653" width="3" style="1271" hidden="1"/>
    <col min="12654" max="12893" width="8.625" style="1271" hidden="1"/>
    <col min="12894" max="12899" width="14.875" style="1271" hidden="1"/>
    <col min="12900" max="12901" width="15.875" style="1271" hidden="1"/>
    <col min="12902" max="12907" width="16.125" style="1271" hidden="1"/>
    <col min="12908" max="12908" width="6.125" style="1271" hidden="1"/>
    <col min="12909" max="12909" width="3" style="1271" hidden="1"/>
    <col min="12910" max="13149" width="8.625" style="1271" hidden="1"/>
    <col min="13150" max="13155" width="14.875" style="1271" hidden="1"/>
    <col min="13156" max="13157" width="15.875" style="1271" hidden="1"/>
    <col min="13158" max="13163" width="16.125" style="1271" hidden="1"/>
    <col min="13164" max="13164" width="6.125" style="1271" hidden="1"/>
    <col min="13165" max="13165" width="3" style="1271" hidden="1"/>
    <col min="13166" max="13405" width="8.625" style="1271" hidden="1"/>
    <col min="13406" max="13411" width="14.875" style="1271" hidden="1"/>
    <col min="13412" max="13413" width="15.875" style="1271" hidden="1"/>
    <col min="13414" max="13419" width="16.125" style="1271" hidden="1"/>
    <col min="13420" max="13420" width="6.125" style="1271" hidden="1"/>
    <col min="13421" max="13421" width="3" style="1271" hidden="1"/>
    <col min="13422" max="13661" width="8.625" style="1271" hidden="1"/>
    <col min="13662" max="13667" width="14.875" style="1271" hidden="1"/>
    <col min="13668" max="13669" width="15.875" style="1271" hidden="1"/>
    <col min="13670" max="13675" width="16.125" style="1271" hidden="1"/>
    <col min="13676" max="13676" width="6.125" style="1271" hidden="1"/>
    <col min="13677" max="13677" width="3" style="1271" hidden="1"/>
    <col min="13678" max="13917" width="8.625" style="1271" hidden="1"/>
    <col min="13918" max="13923" width="14.875" style="1271" hidden="1"/>
    <col min="13924" max="13925" width="15.875" style="1271" hidden="1"/>
    <col min="13926" max="13931" width="16.125" style="1271" hidden="1"/>
    <col min="13932" max="13932" width="6.125" style="1271" hidden="1"/>
    <col min="13933" max="13933" width="3" style="1271" hidden="1"/>
    <col min="13934" max="14173" width="8.625" style="1271" hidden="1"/>
    <col min="14174" max="14179" width="14.875" style="1271" hidden="1"/>
    <col min="14180" max="14181" width="15.875" style="1271" hidden="1"/>
    <col min="14182" max="14187" width="16.125" style="1271" hidden="1"/>
    <col min="14188" max="14188" width="6.125" style="1271" hidden="1"/>
    <col min="14189" max="14189" width="3" style="1271" hidden="1"/>
    <col min="14190" max="14429" width="8.625" style="1271" hidden="1"/>
    <col min="14430" max="14435" width="14.875" style="1271" hidden="1"/>
    <col min="14436" max="14437" width="15.875" style="1271" hidden="1"/>
    <col min="14438" max="14443" width="16.125" style="1271" hidden="1"/>
    <col min="14444" max="14444" width="6.125" style="1271" hidden="1"/>
    <col min="14445" max="14445" width="3" style="1271" hidden="1"/>
    <col min="14446" max="14685" width="8.625" style="1271" hidden="1"/>
    <col min="14686" max="14691" width="14.875" style="1271" hidden="1"/>
    <col min="14692" max="14693" width="15.875" style="1271" hidden="1"/>
    <col min="14694" max="14699" width="16.125" style="1271" hidden="1"/>
    <col min="14700" max="14700" width="6.125" style="1271" hidden="1"/>
    <col min="14701" max="14701" width="3" style="1271" hidden="1"/>
    <col min="14702" max="14941" width="8.625" style="1271" hidden="1"/>
    <col min="14942" max="14947" width="14.875" style="1271" hidden="1"/>
    <col min="14948" max="14949" width="15.875" style="1271" hidden="1"/>
    <col min="14950" max="14955" width="16.125" style="1271" hidden="1"/>
    <col min="14956" max="14956" width="6.125" style="1271" hidden="1"/>
    <col min="14957" max="14957" width="3" style="1271" hidden="1"/>
    <col min="14958" max="15197" width="8.625" style="1271" hidden="1"/>
    <col min="15198" max="15203" width="14.875" style="1271" hidden="1"/>
    <col min="15204" max="15205" width="15.875" style="1271" hidden="1"/>
    <col min="15206" max="15211" width="16.125" style="1271" hidden="1"/>
    <col min="15212" max="15212" width="6.125" style="1271" hidden="1"/>
    <col min="15213" max="15213" width="3" style="1271" hidden="1"/>
    <col min="15214" max="15453" width="8.625" style="1271" hidden="1"/>
    <col min="15454" max="15459" width="14.875" style="1271" hidden="1"/>
    <col min="15460" max="15461" width="15.875" style="1271" hidden="1"/>
    <col min="15462" max="15467" width="16.125" style="1271" hidden="1"/>
    <col min="15468" max="15468" width="6.125" style="1271" hidden="1"/>
    <col min="15469" max="15469" width="3" style="1271" hidden="1"/>
    <col min="15470" max="15709" width="8.625" style="1271" hidden="1"/>
    <col min="15710" max="15715" width="14.875" style="1271" hidden="1"/>
    <col min="15716" max="15717" width="15.875" style="1271" hidden="1"/>
    <col min="15718" max="15723" width="16.125" style="1271" hidden="1"/>
    <col min="15724" max="15724" width="6.125" style="1271" hidden="1"/>
    <col min="15725" max="15725" width="3" style="1271" hidden="1"/>
    <col min="15726" max="15965" width="8.625" style="1271" hidden="1"/>
    <col min="15966" max="15971" width="14.875" style="1271" hidden="1"/>
    <col min="15972" max="15973" width="15.875" style="1271" hidden="1"/>
    <col min="15974" max="15979" width="16.125" style="1271" hidden="1"/>
    <col min="15980" max="15980" width="6.125" style="1271" hidden="1"/>
    <col min="15981" max="15981" width="3" style="1271" hidden="1"/>
    <col min="15982" max="16221" width="8.625" style="1271" hidden="1"/>
    <col min="16222" max="16227" width="14.875" style="1271" hidden="1"/>
    <col min="16228" max="16229" width="15.875" style="1271" hidden="1"/>
    <col min="16230" max="16235" width="16.125" style="1271" hidden="1"/>
    <col min="16236" max="16236" width="6.125" style="1271" hidden="1"/>
    <col min="16237" max="16237" width="3" style="1271" hidden="1"/>
    <col min="16238" max="16384" width="8.625" style="1271" hidden="1"/>
  </cols>
  <sheetData>
    <row r="1" spans="1:143" ht="42.75" customHeight="1" x14ac:dyDescent="0.15">
      <c r="A1" s="1331"/>
      <c r="B1" s="1330"/>
      <c r="DD1" s="1271"/>
      <c r="DE1" s="1271"/>
    </row>
    <row r="2" spans="1:143" ht="25.5" customHeight="1" x14ac:dyDescent="0.15">
      <c r="A2" s="1329"/>
      <c r="C2" s="1329"/>
      <c r="O2" s="1329"/>
      <c r="P2" s="1329"/>
      <c r="Q2" s="1329"/>
      <c r="R2" s="1329"/>
      <c r="S2" s="1329"/>
      <c r="T2" s="1329"/>
      <c r="U2" s="1329"/>
      <c r="V2" s="1329"/>
      <c r="W2" s="1329"/>
      <c r="X2" s="1329"/>
      <c r="Y2" s="1329"/>
      <c r="Z2" s="1329"/>
      <c r="AA2" s="1329"/>
      <c r="AB2" s="1329"/>
      <c r="AC2" s="1329"/>
      <c r="AD2" s="1329"/>
      <c r="AE2" s="1329"/>
      <c r="AF2" s="1329"/>
      <c r="AG2" s="1329"/>
      <c r="AH2" s="1329"/>
      <c r="AI2" s="1329"/>
      <c r="AU2" s="1329"/>
      <c r="BG2" s="1329"/>
      <c r="BS2" s="1329"/>
      <c r="CE2" s="1329"/>
      <c r="CQ2" s="1329"/>
      <c r="DD2" s="1271"/>
      <c r="DE2" s="1271"/>
    </row>
    <row r="3" spans="1:143" ht="25.5" customHeight="1" x14ac:dyDescent="0.15">
      <c r="A3" s="1329"/>
      <c r="C3" s="1329"/>
      <c r="O3" s="1329"/>
      <c r="P3" s="1329"/>
      <c r="Q3" s="1329"/>
      <c r="R3" s="1329"/>
      <c r="S3" s="1329"/>
      <c r="T3" s="1329"/>
      <c r="U3" s="1329"/>
      <c r="V3" s="1329"/>
      <c r="W3" s="1329"/>
      <c r="X3" s="1329"/>
      <c r="Y3" s="1329"/>
      <c r="Z3" s="1329"/>
      <c r="AA3" s="1329"/>
      <c r="AB3" s="1329"/>
      <c r="AC3" s="1329"/>
      <c r="AD3" s="1329"/>
      <c r="AE3" s="1329"/>
      <c r="AF3" s="1329"/>
      <c r="AG3" s="1329"/>
      <c r="AH3" s="1329"/>
      <c r="AI3" s="1329"/>
      <c r="AU3" s="1329"/>
      <c r="BG3" s="1329"/>
      <c r="BS3" s="1329"/>
      <c r="CE3" s="1329"/>
      <c r="CQ3" s="1329"/>
      <c r="DD3" s="1271"/>
      <c r="DE3" s="1271"/>
    </row>
    <row r="4" spans="1:143" s="291" customFormat="1" ht="13.5" x14ac:dyDescent="0.15">
      <c r="A4" s="1329"/>
      <c r="B4" s="1329"/>
      <c r="C4" s="1329"/>
      <c r="D4" s="1329"/>
      <c r="E4" s="1329"/>
      <c r="F4" s="1329"/>
      <c r="G4" s="1329"/>
      <c r="H4" s="1329"/>
      <c r="I4" s="1329"/>
      <c r="J4" s="1329"/>
      <c r="K4" s="1329"/>
      <c r="L4" s="1329"/>
      <c r="M4" s="1329"/>
      <c r="N4" s="1329"/>
      <c r="O4" s="1329"/>
      <c r="P4" s="1329"/>
      <c r="Q4" s="1329"/>
      <c r="R4" s="1329"/>
      <c r="S4" s="1329"/>
      <c r="T4" s="1329"/>
      <c r="U4" s="1329"/>
      <c r="V4" s="1329"/>
      <c r="W4" s="1329"/>
      <c r="X4" s="1329"/>
      <c r="Y4" s="1329"/>
      <c r="Z4" s="1329"/>
      <c r="AA4" s="1329"/>
      <c r="AB4" s="1329"/>
      <c r="AC4" s="1329"/>
      <c r="AD4" s="1329"/>
      <c r="AE4" s="1329"/>
      <c r="AF4" s="1329"/>
      <c r="AG4" s="1329"/>
      <c r="AH4" s="1329"/>
      <c r="AI4" s="1329"/>
      <c r="AJ4" s="1329"/>
      <c r="AK4" s="1329"/>
      <c r="AL4" s="1329"/>
      <c r="AM4" s="1329"/>
      <c r="AN4" s="1329"/>
      <c r="AO4" s="1329"/>
      <c r="AP4" s="1329"/>
      <c r="AQ4" s="1329"/>
      <c r="AR4" s="1329"/>
      <c r="AS4" s="1329"/>
      <c r="AT4" s="1329"/>
      <c r="AU4" s="1329"/>
      <c r="AV4" s="1329"/>
      <c r="AW4" s="1329"/>
      <c r="AX4" s="1329"/>
      <c r="AY4" s="1329"/>
      <c r="AZ4" s="1329"/>
      <c r="BA4" s="1329"/>
      <c r="BB4" s="1329"/>
      <c r="BC4" s="1329"/>
      <c r="BD4" s="1329"/>
      <c r="BE4" s="1329"/>
      <c r="BF4" s="1329"/>
      <c r="BG4" s="1329"/>
      <c r="BH4" s="1329"/>
      <c r="BI4" s="1329"/>
      <c r="BJ4" s="1329"/>
      <c r="BK4" s="1329"/>
      <c r="BL4" s="1329"/>
      <c r="BM4" s="1329"/>
      <c r="BN4" s="1329"/>
      <c r="BO4" s="1329"/>
      <c r="BP4" s="1329"/>
      <c r="BQ4" s="1329"/>
      <c r="BR4" s="1329"/>
      <c r="BS4" s="1329"/>
      <c r="BT4" s="1329"/>
      <c r="BU4" s="1329"/>
      <c r="BV4" s="1329"/>
      <c r="BW4" s="1329"/>
      <c r="BX4" s="1329"/>
      <c r="BY4" s="1329"/>
      <c r="BZ4" s="1329"/>
      <c r="CA4" s="1329"/>
      <c r="CB4" s="1329"/>
      <c r="CC4" s="1329"/>
      <c r="CD4" s="1329"/>
      <c r="CE4" s="1329"/>
      <c r="CF4" s="1329"/>
      <c r="CG4" s="1329"/>
      <c r="CH4" s="1329"/>
      <c r="CI4" s="1329"/>
      <c r="CJ4" s="1329"/>
      <c r="CK4" s="1329"/>
      <c r="CL4" s="1329"/>
      <c r="CM4" s="1329"/>
      <c r="CN4" s="1329"/>
      <c r="CO4" s="1329"/>
      <c r="CP4" s="1329"/>
      <c r="CQ4" s="1329"/>
      <c r="CR4" s="1329"/>
      <c r="CS4" s="1329"/>
      <c r="CT4" s="1329"/>
      <c r="CU4" s="1329"/>
      <c r="CV4" s="1329"/>
      <c r="CW4" s="1329"/>
      <c r="CX4" s="1329"/>
      <c r="CY4" s="1329"/>
      <c r="CZ4" s="1329"/>
      <c r="DA4" s="1329"/>
      <c r="DB4" s="1329"/>
      <c r="DC4" s="1329"/>
      <c r="DD4" s="1329"/>
      <c r="DE4" s="1329"/>
      <c r="DF4" s="292"/>
      <c r="DG4" s="292"/>
      <c r="DH4" s="292"/>
      <c r="DI4" s="292"/>
      <c r="DJ4" s="292"/>
      <c r="DK4" s="292"/>
      <c r="DL4" s="292"/>
      <c r="DM4" s="292"/>
      <c r="DN4" s="292"/>
      <c r="DO4" s="292"/>
      <c r="DP4" s="292"/>
      <c r="DQ4" s="292"/>
      <c r="DR4" s="292"/>
      <c r="DS4" s="292"/>
      <c r="DT4" s="292"/>
      <c r="DU4" s="292"/>
      <c r="DV4" s="292"/>
      <c r="DW4" s="292"/>
    </row>
    <row r="5" spans="1:143" s="291" customFormat="1" ht="13.5" x14ac:dyDescent="0.15">
      <c r="A5" s="1329"/>
      <c r="B5" s="1329"/>
      <c r="C5" s="1329"/>
      <c r="D5" s="1329"/>
      <c r="E5" s="1329"/>
      <c r="F5" s="1329"/>
      <c r="G5" s="1329"/>
      <c r="H5" s="1329"/>
      <c r="I5" s="1329"/>
      <c r="J5" s="1329"/>
      <c r="K5" s="1329"/>
      <c r="L5" s="1329"/>
      <c r="M5" s="1329"/>
      <c r="N5" s="1329"/>
      <c r="O5" s="1329"/>
      <c r="P5" s="1329"/>
      <c r="Q5" s="1329"/>
      <c r="R5" s="1329"/>
      <c r="S5" s="1329"/>
      <c r="T5" s="1329"/>
      <c r="U5" s="1329"/>
      <c r="V5" s="1329"/>
      <c r="W5" s="1329"/>
      <c r="X5" s="1329"/>
      <c r="Y5" s="1329"/>
      <c r="Z5" s="1329"/>
      <c r="AA5" s="1329"/>
      <c r="AB5" s="1329"/>
      <c r="AC5" s="1329"/>
      <c r="AD5" s="1329"/>
      <c r="AE5" s="1329"/>
      <c r="AF5" s="1329"/>
      <c r="AG5" s="1329"/>
      <c r="AH5" s="1329"/>
      <c r="AI5" s="1329"/>
      <c r="AJ5" s="1329"/>
      <c r="AK5" s="1329"/>
      <c r="AL5" s="1329"/>
      <c r="AM5" s="1329"/>
      <c r="AN5" s="1329"/>
      <c r="AO5" s="1329"/>
      <c r="AP5" s="1329"/>
      <c r="AQ5" s="1329"/>
      <c r="AR5" s="1329"/>
      <c r="AS5" s="1329"/>
      <c r="AT5" s="1329"/>
      <c r="AU5" s="1329"/>
      <c r="AV5" s="1329"/>
      <c r="AW5" s="1329"/>
      <c r="AX5" s="1329"/>
      <c r="AY5" s="1329"/>
      <c r="AZ5" s="1329"/>
      <c r="BA5" s="1329"/>
      <c r="BB5" s="1329"/>
      <c r="BC5" s="1329"/>
      <c r="BD5" s="1329"/>
      <c r="BE5" s="1329"/>
      <c r="BF5" s="1329"/>
      <c r="BG5" s="1329"/>
      <c r="BH5" s="1329"/>
      <c r="BI5" s="1329"/>
      <c r="BJ5" s="1329"/>
      <c r="BK5" s="1329"/>
      <c r="BL5" s="1329"/>
      <c r="BM5" s="1329"/>
      <c r="BN5" s="1329"/>
      <c r="BO5" s="1329"/>
      <c r="BP5" s="1329"/>
      <c r="BQ5" s="1329"/>
      <c r="BR5" s="1329"/>
      <c r="BS5" s="1329"/>
      <c r="BT5" s="1329"/>
      <c r="BU5" s="1329"/>
      <c r="BV5" s="1329"/>
      <c r="BW5" s="1329"/>
      <c r="BX5" s="1329"/>
      <c r="BY5" s="1329"/>
      <c r="BZ5" s="1329"/>
      <c r="CA5" s="1329"/>
      <c r="CB5" s="1329"/>
      <c r="CC5" s="1329"/>
      <c r="CD5" s="1329"/>
      <c r="CE5" s="1329"/>
      <c r="CF5" s="1329"/>
      <c r="CG5" s="1329"/>
      <c r="CH5" s="1329"/>
      <c r="CI5" s="1329"/>
      <c r="CJ5" s="1329"/>
      <c r="CK5" s="1329"/>
      <c r="CL5" s="1329"/>
      <c r="CM5" s="1329"/>
      <c r="CN5" s="1329"/>
      <c r="CO5" s="1329"/>
      <c r="CP5" s="1329"/>
      <c r="CQ5" s="1329"/>
      <c r="CR5" s="1329"/>
      <c r="CS5" s="1329"/>
      <c r="CT5" s="1329"/>
      <c r="CU5" s="1329"/>
      <c r="CV5" s="1329"/>
      <c r="CW5" s="1329"/>
      <c r="CX5" s="1329"/>
      <c r="CY5" s="1329"/>
      <c r="CZ5" s="1329"/>
      <c r="DA5" s="1329"/>
      <c r="DB5" s="1329"/>
      <c r="DC5" s="1329"/>
      <c r="DD5" s="1329"/>
      <c r="DE5" s="1329"/>
      <c r="DF5" s="292"/>
      <c r="DG5" s="292"/>
      <c r="DH5" s="292"/>
      <c r="DI5" s="292"/>
      <c r="DJ5" s="292"/>
      <c r="DK5" s="292"/>
      <c r="DL5" s="292"/>
      <c r="DM5" s="292"/>
      <c r="DN5" s="292"/>
      <c r="DO5" s="292"/>
      <c r="DP5" s="292"/>
      <c r="DQ5" s="292"/>
      <c r="DR5" s="292"/>
      <c r="DS5" s="292"/>
      <c r="DT5" s="292"/>
      <c r="DU5" s="292"/>
      <c r="DV5" s="292"/>
      <c r="DW5" s="292"/>
    </row>
    <row r="6" spans="1:143" s="291" customFormat="1" ht="13.5" x14ac:dyDescent="0.15">
      <c r="A6" s="1329"/>
      <c r="B6" s="1329"/>
      <c r="C6" s="1329"/>
      <c r="D6" s="1329"/>
      <c r="E6" s="1329"/>
      <c r="F6" s="1329"/>
      <c r="G6" s="1329"/>
      <c r="H6" s="1329"/>
      <c r="I6" s="1329"/>
      <c r="J6" s="1329"/>
      <c r="K6" s="1329"/>
      <c r="L6" s="1329"/>
      <c r="M6" s="1329"/>
      <c r="N6" s="1329"/>
      <c r="O6" s="1329"/>
      <c r="P6" s="1329"/>
      <c r="Q6" s="1329"/>
      <c r="R6" s="1329"/>
      <c r="S6" s="1329"/>
      <c r="T6" s="1329"/>
      <c r="U6" s="1329"/>
      <c r="V6" s="1329"/>
      <c r="W6" s="1329"/>
      <c r="X6" s="1329"/>
      <c r="Y6" s="1329"/>
      <c r="Z6" s="1329"/>
      <c r="AA6" s="1329"/>
      <c r="AB6" s="1329"/>
      <c r="AC6" s="1329"/>
      <c r="AD6" s="1329"/>
      <c r="AE6" s="1329"/>
      <c r="AF6" s="1329"/>
      <c r="AG6" s="1329"/>
      <c r="AH6" s="1329"/>
      <c r="AI6" s="1329"/>
      <c r="AJ6" s="1329"/>
      <c r="AK6" s="1329"/>
      <c r="AL6" s="1329"/>
      <c r="AM6" s="1329"/>
      <c r="AN6" s="1329"/>
      <c r="AO6" s="1329"/>
      <c r="AP6" s="1329"/>
      <c r="AQ6" s="1329"/>
      <c r="AR6" s="1329"/>
      <c r="AS6" s="1329"/>
      <c r="AT6" s="1329"/>
      <c r="AU6" s="1329"/>
      <c r="AV6" s="1329"/>
      <c r="AW6" s="1329"/>
      <c r="AX6" s="1329"/>
      <c r="AY6" s="1329"/>
      <c r="AZ6" s="1329"/>
      <c r="BA6" s="1329"/>
      <c r="BB6" s="1329"/>
      <c r="BC6" s="1329"/>
      <c r="BD6" s="1329"/>
      <c r="BE6" s="1329"/>
      <c r="BF6" s="1329"/>
      <c r="BG6" s="1329"/>
      <c r="BH6" s="1329"/>
      <c r="BI6" s="1329"/>
      <c r="BJ6" s="1329"/>
      <c r="BK6" s="1329"/>
      <c r="BL6" s="1329"/>
      <c r="BM6" s="1329"/>
      <c r="BN6" s="1329"/>
      <c r="BO6" s="1329"/>
      <c r="BP6" s="1329"/>
      <c r="BQ6" s="1329"/>
      <c r="BR6" s="1329"/>
      <c r="BS6" s="1329"/>
      <c r="BT6" s="1329"/>
      <c r="BU6" s="1329"/>
      <c r="BV6" s="1329"/>
      <c r="BW6" s="1329"/>
      <c r="BX6" s="1329"/>
      <c r="BY6" s="1329"/>
      <c r="BZ6" s="1329"/>
      <c r="CA6" s="1329"/>
      <c r="CB6" s="1329"/>
      <c r="CC6" s="1329"/>
      <c r="CD6" s="1329"/>
      <c r="CE6" s="1329"/>
      <c r="CF6" s="1329"/>
      <c r="CG6" s="1329"/>
      <c r="CH6" s="1329"/>
      <c r="CI6" s="1329"/>
      <c r="CJ6" s="1329"/>
      <c r="CK6" s="1329"/>
      <c r="CL6" s="1329"/>
      <c r="CM6" s="1329"/>
      <c r="CN6" s="1329"/>
      <c r="CO6" s="1329"/>
      <c r="CP6" s="1329"/>
      <c r="CQ6" s="1329"/>
      <c r="CR6" s="1329"/>
      <c r="CS6" s="1329"/>
      <c r="CT6" s="1329"/>
      <c r="CU6" s="1329"/>
      <c r="CV6" s="1329"/>
      <c r="CW6" s="1329"/>
      <c r="CX6" s="1329"/>
      <c r="CY6" s="1329"/>
      <c r="CZ6" s="1329"/>
      <c r="DA6" s="1329"/>
      <c r="DB6" s="1329"/>
      <c r="DC6" s="1329"/>
      <c r="DD6" s="1329"/>
      <c r="DE6" s="1329"/>
      <c r="DF6" s="292"/>
      <c r="DG6" s="292"/>
      <c r="DH6" s="292"/>
      <c r="DI6" s="292"/>
      <c r="DJ6" s="292"/>
      <c r="DK6" s="292"/>
      <c r="DL6" s="292"/>
      <c r="DM6" s="292"/>
      <c r="DN6" s="292"/>
      <c r="DO6" s="292"/>
      <c r="DP6" s="292"/>
      <c r="DQ6" s="292"/>
      <c r="DR6" s="292"/>
      <c r="DS6" s="292"/>
      <c r="DT6" s="292"/>
      <c r="DU6" s="292"/>
      <c r="DV6" s="292"/>
      <c r="DW6" s="292"/>
    </row>
    <row r="7" spans="1:143" s="291" customFormat="1" ht="13.5" x14ac:dyDescent="0.15">
      <c r="A7" s="1329"/>
      <c r="B7" s="1329"/>
      <c r="C7" s="1329"/>
      <c r="D7" s="1329"/>
      <c r="E7" s="1329"/>
      <c r="F7" s="1329"/>
      <c r="G7" s="1329"/>
      <c r="H7" s="1329"/>
      <c r="I7" s="1329"/>
      <c r="J7" s="1329"/>
      <c r="K7" s="1329"/>
      <c r="L7" s="1329"/>
      <c r="M7" s="1329"/>
      <c r="N7" s="1329"/>
      <c r="O7" s="1329"/>
      <c r="P7" s="1329"/>
      <c r="Q7" s="1329"/>
      <c r="R7" s="1329"/>
      <c r="S7" s="1329"/>
      <c r="T7" s="1329"/>
      <c r="U7" s="1329"/>
      <c r="V7" s="1329"/>
      <c r="W7" s="1329"/>
      <c r="X7" s="1329"/>
      <c r="Y7" s="1329"/>
      <c r="Z7" s="1329"/>
      <c r="AA7" s="1329"/>
      <c r="AB7" s="1329"/>
      <c r="AC7" s="1329"/>
      <c r="AD7" s="1329"/>
      <c r="AE7" s="1329"/>
      <c r="AF7" s="1329"/>
      <c r="AG7" s="1329"/>
      <c r="AH7" s="1329"/>
      <c r="AI7" s="1329"/>
      <c r="AJ7" s="1329"/>
      <c r="AK7" s="1329"/>
      <c r="AL7" s="1329"/>
      <c r="AM7" s="1329"/>
      <c r="AN7" s="1329"/>
      <c r="AO7" s="1329"/>
      <c r="AP7" s="1329"/>
      <c r="AQ7" s="1329"/>
      <c r="AR7" s="1329"/>
      <c r="AS7" s="1329"/>
      <c r="AT7" s="1329"/>
      <c r="AU7" s="1329"/>
      <c r="AV7" s="1329"/>
      <c r="AW7" s="1329"/>
      <c r="AX7" s="1329"/>
      <c r="AY7" s="1329"/>
      <c r="AZ7" s="1329"/>
      <c r="BA7" s="1329"/>
      <c r="BB7" s="1329"/>
      <c r="BC7" s="1329"/>
      <c r="BD7" s="1329"/>
      <c r="BE7" s="1329"/>
      <c r="BF7" s="1329"/>
      <c r="BG7" s="1329"/>
      <c r="BH7" s="1329"/>
      <c r="BI7" s="1329"/>
      <c r="BJ7" s="1329"/>
      <c r="BK7" s="1329"/>
      <c r="BL7" s="1329"/>
      <c r="BM7" s="1329"/>
      <c r="BN7" s="1329"/>
      <c r="BO7" s="1329"/>
      <c r="BP7" s="1329"/>
      <c r="BQ7" s="1329"/>
      <c r="BR7" s="1329"/>
      <c r="BS7" s="1329"/>
      <c r="BT7" s="1329"/>
      <c r="BU7" s="1329"/>
      <c r="BV7" s="1329"/>
      <c r="BW7" s="1329"/>
      <c r="BX7" s="1329"/>
      <c r="BY7" s="1329"/>
      <c r="BZ7" s="1329"/>
      <c r="CA7" s="1329"/>
      <c r="CB7" s="1329"/>
      <c r="CC7" s="1329"/>
      <c r="CD7" s="1329"/>
      <c r="CE7" s="1329"/>
      <c r="CF7" s="1329"/>
      <c r="CG7" s="1329"/>
      <c r="CH7" s="1329"/>
      <c r="CI7" s="1329"/>
      <c r="CJ7" s="1329"/>
      <c r="CK7" s="1329"/>
      <c r="CL7" s="1329"/>
      <c r="CM7" s="1329"/>
      <c r="CN7" s="1329"/>
      <c r="CO7" s="1329"/>
      <c r="CP7" s="1329"/>
      <c r="CQ7" s="1329"/>
      <c r="CR7" s="1329"/>
      <c r="CS7" s="1329"/>
      <c r="CT7" s="1329"/>
      <c r="CU7" s="1329"/>
      <c r="CV7" s="1329"/>
      <c r="CW7" s="1329"/>
      <c r="CX7" s="1329"/>
      <c r="CY7" s="1329"/>
      <c r="CZ7" s="1329"/>
      <c r="DA7" s="1329"/>
      <c r="DB7" s="1329"/>
      <c r="DC7" s="1329"/>
      <c r="DD7" s="1329"/>
      <c r="DE7" s="1329"/>
      <c r="DF7" s="292"/>
      <c r="DG7" s="292"/>
      <c r="DH7" s="292"/>
      <c r="DI7" s="292"/>
      <c r="DJ7" s="292"/>
      <c r="DK7" s="292"/>
      <c r="DL7" s="292"/>
      <c r="DM7" s="292"/>
      <c r="DN7" s="292"/>
      <c r="DO7" s="292"/>
      <c r="DP7" s="292"/>
      <c r="DQ7" s="292"/>
      <c r="DR7" s="292"/>
      <c r="DS7" s="292"/>
      <c r="DT7" s="292"/>
      <c r="DU7" s="292"/>
      <c r="DV7" s="292"/>
      <c r="DW7" s="292"/>
    </row>
    <row r="8" spans="1:143" s="291" customFormat="1" ht="13.5" x14ac:dyDescent="0.15">
      <c r="A8" s="1329"/>
      <c r="B8" s="1329"/>
      <c r="C8" s="1329"/>
      <c r="D8" s="1329"/>
      <c r="E8" s="1329"/>
      <c r="F8" s="1329"/>
      <c r="G8" s="1329"/>
      <c r="H8" s="1329"/>
      <c r="I8" s="1329"/>
      <c r="J8" s="1329"/>
      <c r="K8" s="1329"/>
      <c r="L8" s="1329"/>
      <c r="M8" s="1329"/>
      <c r="N8" s="1329"/>
      <c r="O8" s="1329"/>
      <c r="P8" s="1329"/>
      <c r="Q8" s="1329"/>
      <c r="R8" s="1329"/>
      <c r="S8" s="1329"/>
      <c r="T8" s="1329"/>
      <c r="U8" s="1329"/>
      <c r="V8" s="1329"/>
      <c r="W8" s="1329"/>
      <c r="X8" s="1329"/>
      <c r="Y8" s="1329"/>
      <c r="Z8" s="1329"/>
      <c r="AA8" s="1329"/>
      <c r="AB8" s="1329"/>
      <c r="AC8" s="1329"/>
      <c r="AD8" s="1329"/>
      <c r="AE8" s="1329"/>
      <c r="AF8" s="1329"/>
      <c r="AG8" s="1329"/>
      <c r="AH8" s="1329"/>
      <c r="AI8" s="1329"/>
      <c r="AJ8" s="1329"/>
      <c r="AK8" s="1329"/>
      <c r="AL8" s="1329"/>
      <c r="AM8" s="1329"/>
      <c r="AN8" s="1329"/>
      <c r="AO8" s="1329"/>
      <c r="AP8" s="1329"/>
      <c r="AQ8" s="1329"/>
      <c r="AR8" s="1329"/>
      <c r="AS8" s="1329"/>
      <c r="AT8" s="1329"/>
      <c r="AU8" s="1329"/>
      <c r="AV8" s="1329"/>
      <c r="AW8" s="1329"/>
      <c r="AX8" s="1329"/>
      <c r="AY8" s="1329"/>
      <c r="AZ8" s="1329"/>
      <c r="BA8" s="1329"/>
      <c r="BB8" s="1329"/>
      <c r="BC8" s="1329"/>
      <c r="BD8" s="1329"/>
      <c r="BE8" s="1329"/>
      <c r="BF8" s="1329"/>
      <c r="BG8" s="1329"/>
      <c r="BH8" s="1329"/>
      <c r="BI8" s="1329"/>
      <c r="BJ8" s="1329"/>
      <c r="BK8" s="1329"/>
      <c r="BL8" s="1329"/>
      <c r="BM8" s="1329"/>
      <c r="BN8" s="1329"/>
      <c r="BO8" s="1329"/>
      <c r="BP8" s="1329"/>
      <c r="BQ8" s="1329"/>
      <c r="BR8" s="1329"/>
      <c r="BS8" s="1329"/>
      <c r="BT8" s="1329"/>
      <c r="BU8" s="1329"/>
      <c r="BV8" s="1329"/>
      <c r="BW8" s="1329"/>
      <c r="BX8" s="1329"/>
      <c r="BY8" s="1329"/>
      <c r="BZ8" s="1329"/>
      <c r="CA8" s="1329"/>
      <c r="CB8" s="1329"/>
      <c r="CC8" s="1329"/>
      <c r="CD8" s="1329"/>
      <c r="CE8" s="1329"/>
      <c r="CF8" s="1329"/>
      <c r="CG8" s="1329"/>
      <c r="CH8" s="1329"/>
      <c r="CI8" s="1329"/>
      <c r="CJ8" s="1329"/>
      <c r="CK8" s="1329"/>
      <c r="CL8" s="1329"/>
      <c r="CM8" s="1329"/>
      <c r="CN8" s="1329"/>
      <c r="CO8" s="1329"/>
      <c r="CP8" s="1329"/>
      <c r="CQ8" s="1329"/>
      <c r="CR8" s="1329"/>
      <c r="CS8" s="1329"/>
      <c r="CT8" s="1329"/>
      <c r="CU8" s="1329"/>
      <c r="CV8" s="1329"/>
      <c r="CW8" s="1329"/>
      <c r="CX8" s="1329"/>
      <c r="CY8" s="1329"/>
      <c r="CZ8" s="1329"/>
      <c r="DA8" s="1329"/>
      <c r="DB8" s="1329"/>
      <c r="DC8" s="1329"/>
      <c r="DD8" s="1329"/>
      <c r="DE8" s="1329"/>
      <c r="DF8" s="292"/>
      <c r="DG8" s="292"/>
      <c r="DH8" s="292"/>
      <c r="DI8" s="292"/>
      <c r="DJ8" s="292"/>
      <c r="DK8" s="292"/>
      <c r="DL8" s="292"/>
      <c r="DM8" s="292"/>
      <c r="DN8" s="292"/>
      <c r="DO8" s="292"/>
      <c r="DP8" s="292"/>
      <c r="DQ8" s="292"/>
      <c r="DR8" s="292"/>
      <c r="DS8" s="292"/>
      <c r="DT8" s="292"/>
      <c r="DU8" s="292"/>
      <c r="DV8" s="292"/>
      <c r="DW8" s="292"/>
    </row>
    <row r="9" spans="1:143" s="291" customFormat="1" ht="13.5" x14ac:dyDescent="0.15">
      <c r="A9" s="1329"/>
      <c r="B9" s="1329"/>
      <c r="C9" s="1329"/>
      <c r="D9" s="1329"/>
      <c r="E9" s="1329"/>
      <c r="F9" s="1329"/>
      <c r="G9" s="1329"/>
      <c r="H9" s="1329"/>
      <c r="I9" s="1329"/>
      <c r="J9" s="1329"/>
      <c r="K9" s="1329"/>
      <c r="L9" s="1329"/>
      <c r="M9" s="1329"/>
      <c r="N9" s="1329"/>
      <c r="O9" s="1329"/>
      <c r="P9" s="1329"/>
      <c r="Q9" s="1329"/>
      <c r="R9" s="1329"/>
      <c r="S9" s="1329"/>
      <c r="T9" s="1329"/>
      <c r="U9" s="1329"/>
      <c r="V9" s="1329"/>
      <c r="W9" s="1329"/>
      <c r="X9" s="1329"/>
      <c r="Y9" s="1329"/>
      <c r="Z9" s="1329"/>
      <c r="AA9" s="1329"/>
      <c r="AB9" s="1329"/>
      <c r="AC9" s="1329"/>
      <c r="AD9" s="1329"/>
      <c r="AE9" s="1329"/>
      <c r="AF9" s="1329"/>
      <c r="AG9" s="1329"/>
      <c r="AH9" s="1329"/>
      <c r="AI9" s="1329"/>
      <c r="AJ9" s="1329"/>
      <c r="AK9" s="1329"/>
      <c r="AL9" s="1329"/>
      <c r="AM9" s="1329"/>
      <c r="AN9" s="1329"/>
      <c r="AO9" s="1329"/>
      <c r="AP9" s="1329"/>
      <c r="AQ9" s="1329"/>
      <c r="AR9" s="1329"/>
      <c r="AS9" s="1329"/>
      <c r="AT9" s="1329"/>
      <c r="AU9" s="1329"/>
      <c r="AV9" s="1329"/>
      <c r="AW9" s="1329"/>
      <c r="AX9" s="1329"/>
      <c r="AY9" s="1329"/>
      <c r="AZ9" s="1329"/>
      <c r="BA9" s="1329"/>
      <c r="BB9" s="1329"/>
      <c r="BC9" s="1329"/>
      <c r="BD9" s="1329"/>
      <c r="BE9" s="1329"/>
      <c r="BF9" s="1329"/>
      <c r="BG9" s="1329"/>
      <c r="BH9" s="1329"/>
      <c r="BI9" s="1329"/>
      <c r="BJ9" s="1329"/>
      <c r="BK9" s="1329"/>
      <c r="BL9" s="1329"/>
      <c r="BM9" s="1329"/>
      <c r="BN9" s="1329"/>
      <c r="BO9" s="1329"/>
      <c r="BP9" s="1329"/>
      <c r="BQ9" s="1329"/>
      <c r="BR9" s="1329"/>
      <c r="BS9" s="1329"/>
      <c r="BT9" s="1329"/>
      <c r="BU9" s="1329"/>
      <c r="BV9" s="1329"/>
      <c r="BW9" s="1329"/>
      <c r="BX9" s="1329"/>
      <c r="BY9" s="1329"/>
      <c r="BZ9" s="1329"/>
      <c r="CA9" s="1329"/>
      <c r="CB9" s="1329"/>
      <c r="CC9" s="1329"/>
      <c r="CD9" s="1329"/>
      <c r="CE9" s="1329"/>
      <c r="CF9" s="1329"/>
      <c r="CG9" s="1329"/>
      <c r="CH9" s="1329"/>
      <c r="CI9" s="1329"/>
      <c r="CJ9" s="1329"/>
      <c r="CK9" s="1329"/>
      <c r="CL9" s="1329"/>
      <c r="CM9" s="1329"/>
      <c r="CN9" s="1329"/>
      <c r="CO9" s="1329"/>
      <c r="CP9" s="1329"/>
      <c r="CQ9" s="1329"/>
      <c r="CR9" s="1329"/>
      <c r="CS9" s="1329"/>
      <c r="CT9" s="1329"/>
      <c r="CU9" s="1329"/>
      <c r="CV9" s="1329"/>
      <c r="CW9" s="1329"/>
      <c r="CX9" s="1329"/>
      <c r="CY9" s="1329"/>
      <c r="CZ9" s="1329"/>
      <c r="DA9" s="1329"/>
      <c r="DB9" s="1329"/>
      <c r="DC9" s="1329"/>
      <c r="DD9" s="1329"/>
      <c r="DE9" s="1329"/>
      <c r="DF9" s="292"/>
      <c r="DG9" s="292"/>
      <c r="DH9" s="292"/>
      <c r="DI9" s="292"/>
      <c r="DJ9" s="292"/>
      <c r="DK9" s="292"/>
      <c r="DL9" s="292"/>
      <c r="DM9" s="292"/>
      <c r="DN9" s="292"/>
      <c r="DO9" s="292"/>
      <c r="DP9" s="292"/>
      <c r="DQ9" s="292"/>
      <c r="DR9" s="292"/>
      <c r="DS9" s="292"/>
      <c r="DT9" s="292"/>
      <c r="DU9" s="292"/>
      <c r="DV9" s="292"/>
      <c r="DW9" s="292"/>
    </row>
    <row r="10" spans="1:143" s="291" customFormat="1" ht="13.5" x14ac:dyDescent="0.15">
      <c r="A10" s="1329"/>
      <c r="B10" s="1329"/>
      <c r="C10" s="1329"/>
      <c r="D10" s="1329"/>
      <c r="E10" s="1329"/>
      <c r="F10" s="1329"/>
      <c r="G10" s="1329"/>
      <c r="H10" s="1329"/>
      <c r="I10" s="1329"/>
      <c r="J10" s="1329"/>
      <c r="K10" s="1329"/>
      <c r="L10" s="1329"/>
      <c r="M10" s="1329"/>
      <c r="N10" s="1329"/>
      <c r="O10" s="1329"/>
      <c r="P10" s="1329"/>
      <c r="Q10" s="1329"/>
      <c r="R10" s="1329"/>
      <c r="S10" s="1329"/>
      <c r="T10" s="1329"/>
      <c r="U10" s="1329"/>
      <c r="V10" s="1329"/>
      <c r="W10" s="1329"/>
      <c r="X10" s="1329"/>
      <c r="Y10" s="1329"/>
      <c r="Z10" s="1329"/>
      <c r="AA10" s="1329"/>
      <c r="AB10" s="1329"/>
      <c r="AC10" s="1329"/>
      <c r="AD10" s="1329"/>
      <c r="AE10" s="1329"/>
      <c r="AF10" s="1329"/>
      <c r="AG10" s="1329"/>
      <c r="AH10" s="1329"/>
      <c r="AI10" s="1329"/>
      <c r="AJ10" s="1329"/>
      <c r="AK10" s="1329"/>
      <c r="AL10" s="1329"/>
      <c r="AM10" s="1329"/>
      <c r="AN10" s="1329"/>
      <c r="AO10" s="1329"/>
      <c r="AP10" s="1329"/>
      <c r="AQ10" s="1329"/>
      <c r="AR10" s="1329"/>
      <c r="AS10" s="1329"/>
      <c r="AT10" s="1329"/>
      <c r="AU10" s="1329"/>
      <c r="AV10" s="1329"/>
      <c r="AW10" s="1329"/>
      <c r="AX10" s="1329"/>
      <c r="AY10" s="1329"/>
      <c r="AZ10" s="1329"/>
      <c r="BA10" s="1329"/>
      <c r="BB10" s="1329"/>
      <c r="BC10" s="1329"/>
      <c r="BD10" s="1329"/>
      <c r="BE10" s="1329"/>
      <c r="BF10" s="1329"/>
      <c r="BG10" s="1329"/>
      <c r="BH10" s="1329"/>
      <c r="BI10" s="1329"/>
      <c r="BJ10" s="1329"/>
      <c r="BK10" s="1329"/>
      <c r="BL10" s="1329"/>
      <c r="BM10" s="1329"/>
      <c r="BN10" s="1329"/>
      <c r="BO10" s="1329"/>
      <c r="BP10" s="1329"/>
      <c r="BQ10" s="1329"/>
      <c r="BR10" s="1329"/>
      <c r="BS10" s="1329"/>
      <c r="BT10" s="1329"/>
      <c r="BU10" s="1329"/>
      <c r="BV10" s="1329"/>
      <c r="BW10" s="1329"/>
      <c r="BX10" s="1329"/>
      <c r="BY10" s="1329"/>
      <c r="BZ10" s="1329"/>
      <c r="CA10" s="1329"/>
      <c r="CB10" s="1329"/>
      <c r="CC10" s="1329"/>
      <c r="CD10" s="1329"/>
      <c r="CE10" s="1329"/>
      <c r="CF10" s="1329"/>
      <c r="CG10" s="1329"/>
      <c r="CH10" s="1329"/>
      <c r="CI10" s="1329"/>
      <c r="CJ10" s="1329"/>
      <c r="CK10" s="1329"/>
      <c r="CL10" s="1329"/>
      <c r="CM10" s="1329"/>
      <c r="CN10" s="1329"/>
      <c r="CO10" s="1329"/>
      <c r="CP10" s="1329"/>
      <c r="CQ10" s="1329"/>
      <c r="CR10" s="1329"/>
      <c r="CS10" s="1329"/>
      <c r="CT10" s="1329"/>
      <c r="CU10" s="1329"/>
      <c r="CV10" s="1329"/>
      <c r="CW10" s="1329"/>
      <c r="CX10" s="1329"/>
      <c r="CY10" s="1329"/>
      <c r="CZ10" s="1329"/>
      <c r="DA10" s="1329"/>
      <c r="DB10" s="1329"/>
      <c r="DC10" s="1329"/>
      <c r="DD10" s="1329"/>
      <c r="DE10" s="1329"/>
      <c r="DF10" s="292"/>
      <c r="DG10" s="292"/>
      <c r="DH10" s="292"/>
      <c r="DI10" s="292"/>
      <c r="DJ10" s="292"/>
      <c r="DK10" s="292"/>
      <c r="DL10" s="292"/>
      <c r="DM10" s="292"/>
      <c r="DN10" s="292"/>
      <c r="DO10" s="292"/>
      <c r="DP10" s="292"/>
      <c r="DQ10" s="292"/>
      <c r="DR10" s="292"/>
      <c r="DS10" s="292"/>
      <c r="DT10" s="292"/>
      <c r="DU10" s="292"/>
      <c r="DV10" s="292"/>
      <c r="DW10" s="292"/>
      <c r="EM10" s="291" t="s">
        <v>610</v>
      </c>
    </row>
    <row r="11" spans="1:143" s="291" customFormat="1" ht="13.5" x14ac:dyDescent="0.15">
      <c r="A11" s="1329"/>
      <c r="B11" s="1329"/>
      <c r="C11" s="1329"/>
      <c r="D11" s="1329"/>
      <c r="E11" s="1329"/>
      <c r="F11" s="1329"/>
      <c r="G11" s="1329"/>
      <c r="H11" s="1329"/>
      <c r="I11" s="1329"/>
      <c r="J11" s="1329"/>
      <c r="K11" s="1329"/>
      <c r="L11" s="1329"/>
      <c r="M11" s="1329"/>
      <c r="N11" s="1329"/>
      <c r="O11" s="1329"/>
      <c r="P11" s="1329"/>
      <c r="Q11" s="1329"/>
      <c r="R11" s="1329"/>
      <c r="S11" s="1329"/>
      <c r="T11" s="1329"/>
      <c r="U11" s="1329"/>
      <c r="V11" s="1329"/>
      <c r="W11" s="1329"/>
      <c r="X11" s="1329"/>
      <c r="Y11" s="1329"/>
      <c r="Z11" s="1329"/>
      <c r="AA11" s="1329"/>
      <c r="AB11" s="1329"/>
      <c r="AC11" s="1329"/>
      <c r="AD11" s="1329"/>
      <c r="AE11" s="1329"/>
      <c r="AF11" s="1329"/>
      <c r="AG11" s="1329"/>
      <c r="AH11" s="1329"/>
      <c r="AI11" s="1329"/>
      <c r="AJ11" s="1329"/>
      <c r="AK11" s="1329"/>
      <c r="AL11" s="1329"/>
      <c r="AM11" s="1329"/>
      <c r="AN11" s="1329"/>
      <c r="AO11" s="1329"/>
      <c r="AP11" s="1329"/>
      <c r="AQ11" s="1329"/>
      <c r="AR11" s="1329"/>
      <c r="AS11" s="1329"/>
      <c r="AT11" s="1329"/>
      <c r="AU11" s="1329"/>
      <c r="AV11" s="1329"/>
      <c r="AW11" s="1329"/>
      <c r="AX11" s="1329"/>
      <c r="AY11" s="1329"/>
      <c r="AZ11" s="1329"/>
      <c r="BA11" s="1329"/>
      <c r="BB11" s="1329"/>
      <c r="BC11" s="1329"/>
      <c r="BD11" s="1329"/>
      <c r="BE11" s="1329"/>
      <c r="BF11" s="1329"/>
      <c r="BG11" s="1329"/>
      <c r="BH11" s="1329"/>
      <c r="BI11" s="1329"/>
      <c r="BJ11" s="1329"/>
      <c r="BK11" s="1329"/>
      <c r="BL11" s="1329"/>
      <c r="BM11" s="1329"/>
      <c r="BN11" s="1329"/>
      <c r="BO11" s="1329"/>
      <c r="BP11" s="1329"/>
      <c r="BQ11" s="1329"/>
      <c r="BR11" s="1329"/>
      <c r="BS11" s="1329"/>
      <c r="BT11" s="1329"/>
      <c r="BU11" s="1329"/>
      <c r="BV11" s="1329"/>
      <c r="BW11" s="1329"/>
      <c r="BX11" s="1329"/>
      <c r="BY11" s="1329"/>
      <c r="BZ11" s="1329"/>
      <c r="CA11" s="1329"/>
      <c r="CB11" s="1329"/>
      <c r="CC11" s="1329"/>
      <c r="CD11" s="1329"/>
      <c r="CE11" s="1329"/>
      <c r="CF11" s="1329"/>
      <c r="CG11" s="1329"/>
      <c r="CH11" s="1329"/>
      <c r="CI11" s="1329"/>
      <c r="CJ11" s="1329"/>
      <c r="CK11" s="1329"/>
      <c r="CL11" s="1329"/>
      <c r="CM11" s="1329"/>
      <c r="CN11" s="1329"/>
      <c r="CO11" s="1329"/>
      <c r="CP11" s="1329"/>
      <c r="CQ11" s="1329"/>
      <c r="CR11" s="1329"/>
      <c r="CS11" s="1329"/>
      <c r="CT11" s="1329"/>
      <c r="CU11" s="1329"/>
      <c r="CV11" s="1329"/>
      <c r="CW11" s="1329"/>
      <c r="CX11" s="1329"/>
      <c r="CY11" s="1329"/>
      <c r="CZ11" s="1329"/>
      <c r="DA11" s="1329"/>
      <c r="DB11" s="1329"/>
      <c r="DC11" s="1329"/>
      <c r="DD11" s="1329"/>
      <c r="DE11" s="1329"/>
      <c r="DF11" s="292"/>
      <c r="DG11" s="292"/>
      <c r="DH11" s="292"/>
      <c r="DI11" s="292"/>
      <c r="DJ11" s="292"/>
      <c r="DK11" s="292"/>
      <c r="DL11" s="292"/>
      <c r="DM11" s="292"/>
      <c r="DN11" s="292"/>
      <c r="DO11" s="292"/>
      <c r="DP11" s="292"/>
      <c r="DQ11" s="292"/>
      <c r="DR11" s="292"/>
      <c r="DS11" s="292"/>
      <c r="DT11" s="292"/>
      <c r="DU11" s="292"/>
      <c r="DV11" s="292"/>
      <c r="DW11" s="292"/>
    </row>
    <row r="12" spans="1:143" s="291" customFormat="1" ht="13.5" x14ac:dyDescent="0.15">
      <c r="A12" s="1329"/>
      <c r="B12" s="1329"/>
      <c r="C12" s="1329"/>
      <c r="D12" s="1329"/>
      <c r="E12" s="1329"/>
      <c r="F12" s="1329"/>
      <c r="G12" s="1329"/>
      <c r="H12" s="1329"/>
      <c r="I12" s="1329"/>
      <c r="J12" s="1329"/>
      <c r="K12" s="1329"/>
      <c r="L12" s="1329"/>
      <c r="M12" s="1329"/>
      <c r="N12" s="1329"/>
      <c r="O12" s="1329"/>
      <c r="P12" s="1329"/>
      <c r="Q12" s="1329"/>
      <c r="R12" s="1329"/>
      <c r="S12" s="1329"/>
      <c r="T12" s="1329"/>
      <c r="U12" s="1329"/>
      <c r="V12" s="1329"/>
      <c r="W12" s="1329"/>
      <c r="X12" s="1329"/>
      <c r="Y12" s="1329"/>
      <c r="Z12" s="1329"/>
      <c r="AA12" s="1329"/>
      <c r="AB12" s="1329"/>
      <c r="AC12" s="1329"/>
      <c r="AD12" s="1329"/>
      <c r="AE12" s="1329"/>
      <c r="AF12" s="1329"/>
      <c r="AG12" s="1329"/>
      <c r="AH12" s="1329"/>
      <c r="AI12" s="1329"/>
      <c r="AJ12" s="1329"/>
      <c r="AK12" s="1329"/>
      <c r="AL12" s="1329"/>
      <c r="AM12" s="1329"/>
      <c r="AN12" s="1329"/>
      <c r="AO12" s="1329"/>
      <c r="AP12" s="1329"/>
      <c r="AQ12" s="1329"/>
      <c r="AR12" s="1329"/>
      <c r="AS12" s="1329"/>
      <c r="AT12" s="1329"/>
      <c r="AU12" s="1329"/>
      <c r="AV12" s="1329"/>
      <c r="AW12" s="1329"/>
      <c r="AX12" s="1329"/>
      <c r="AY12" s="1329"/>
      <c r="AZ12" s="1329"/>
      <c r="BA12" s="1329"/>
      <c r="BB12" s="1329"/>
      <c r="BC12" s="1329"/>
      <c r="BD12" s="1329"/>
      <c r="BE12" s="1329"/>
      <c r="BF12" s="1329"/>
      <c r="BG12" s="1329"/>
      <c r="BH12" s="1329"/>
      <c r="BI12" s="1329"/>
      <c r="BJ12" s="1329"/>
      <c r="BK12" s="1329"/>
      <c r="BL12" s="1329"/>
      <c r="BM12" s="1329"/>
      <c r="BN12" s="1329"/>
      <c r="BO12" s="1329"/>
      <c r="BP12" s="1329"/>
      <c r="BQ12" s="1329"/>
      <c r="BR12" s="1329"/>
      <c r="BS12" s="1329"/>
      <c r="BT12" s="1329"/>
      <c r="BU12" s="1329"/>
      <c r="BV12" s="1329"/>
      <c r="BW12" s="1329"/>
      <c r="BX12" s="1329"/>
      <c r="BY12" s="1329"/>
      <c r="BZ12" s="1329"/>
      <c r="CA12" s="1329"/>
      <c r="CB12" s="1329"/>
      <c r="CC12" s="1329"/>
      <c r="CD12" s="1329"/>
      <c r="CE12" s="1329"/>
      <c r="CF12" s="1329"/>
      <c r="CG12" s="1329"/>
      <c r="CH12" s="1329"/>
      <c r="CI12" s="1329"/>
      <c r="CJ12" s="1329"/>
      <c r="CK12" s="1329"/>
      <c r="CL12" s="1329"/>
      <c r="CM12" s="1329"/>
      <c r="CN12" s="1329"/>
      <c r="CO12" s="1329"/>
      <c r="CP12" s="1329"/>
      <c r="CQ12" s="1329"/>
      <c r="CR12" s="1329"/>
      <c r="CS12" s="1329"/>
      <c r="CT12" s="1329"/>
      <c r="CU12" s="1329"/>
      <c r="CV12" s="1329"/>
      <c r="CW12" s="1329"/>
      <c r="CX12" s="1329"/>
      <c r="CY12" s="1329"/>
      <c r="CZ12" s="1329"/>
      <c r="DA12" s="1329"/>
      <c r="DB12" s="1329"/>
      <c r="DC12" s="1329"/>
      <c r="DD12" s="1329"/>
      <c r="DE12" s="1329"/>
      <c r="DF12" s="292"/>
      <c r="DG12" s="292"/>
      <c r="DH12" s="292"/>
      <c r="DI12" s="292"/>
      <c r="DJ12" s="292"/>
      <c r="DK12" s="292"/>
      <c r="DL12" s="292"/>
      <c r="DM12" s="292"/>
      <c r="DN12" s="292"/>
      <c r="DO12" s="292"/>
      <c r="DP12" s="292"/>
      <c r="DQ12" s="292"/>
      <c r="DR12" s="292"/>
      <c r="DS12" s="292"/>
      <c r="DT12" s="292"/>
      <c r="DU12" s="292"/>
      <c r="DV12" s="292"/>
      <c r="DW12" s="292"/>
      <c r="EM12" s="291" t="s">
        <v>610</v>
      </c>
    </row>
    <row r="13" spans="1:143" s="291" customFormat="1" ht="13.5" x14ac:dyDescent="0.15">
      <c r="A13" s="1329"/>
      <c r="B13" s="1329"/>
      <c r="C13" s="1329"/>
      <c r="D13" s="1329"/>
      <c r="E13" s="1329"/>
      <c r="F13" s="1329"/>
      <c r="G13" s="1329"/>
      <c r="H13" s="1329"/>
      <c r="I13" s="1329"/>
      <c r="J13" s="1329"/>
      <c r="K13" s="1329"/>
      <c r="L13" s="1329"/>
      <c r="M13" s="1329"/>
      <c r="N13" s="1329"/>
      <c r="O13" s="1329"/>
      <c r="P13" s="1329"/>
      <c r="Q13" s="1329"/>
      <c r="R13" s="1329"/>
      <c r="S13" s="1329"/>
      <c r="T13" s="1329"/>
      <c r="U13" s="1329"/>
      <c r="V13" s="1329"/>
      <c r="W13" s="1329"/>
      <c r="X13" s="1329"/>
      <c r="Y13" s="1329"/>
      <c r="Z13" s="1329"/>
      <c r="AA13" s="1329"/>
      <c r="AB13" s="1329"/>
      <c r="AC13" s="1329"/>
      <c r="AD13" s="1329"/>
      <c r="AE13" s="1329"/>
      <c r="AF13" s="1329"/>
      <c r="AG13" s="1329"/>
      <c r="AH13" s="1329"/>
      <c r="AI13" s="1329"/>
      <c r="AJ13" s="1329"/>
      <c r="AK13" s="1329"/>
      <c r="AL13" s="1329"/>
      <c r="AM13" s="1329"/>
      <c r="AN13" s="1329"/>
      <c r="AO13" s="1329"/>
      <c r="AP13" s="1329"/>
      <c r="AQ13" s="1329"/>
      <c r="AR13" s="1329"/>
      <c r="AS13" s="1329"/>
      <c r="AT13" s="1329"/>
      <c r="AU13" s="1329"/>
      <c r="AV13" s="1329"/>
      <c r="AW13" s="1329"/>
      <c r="AX13" s="1329"/>
      <c r="AY13" s="1329"/>
      <c r="AZ13" s="1329"/>
      <c r="BA13" s="1329"/>
      <c r="BB13" s="1329"/>
      <c r="BC13" s="1329"/>
      <c r="BD13" s="1329"/>
      <c r="BE13" s="1329"/>
      <c r="BF13" s="1329"/>
      <c r="BG13" s="1329"/>
      <c r="BH13" s="1329"/>
      <c r="BI13" s="1329"/>
      <c r="BJ13" s="1329"/>
      <c r="BK13" s="1329"/>
      <c r="BL13" s="1329"/>
      <c r="BM13" s="1329"/>
      <c r="BN13" s="1329"/>
      <c r="BO13" s="1329"/>
      <c r="BP13" s="1329"/>
      <c r="BQ13" s="1329"/>
      <c r="BR13" s="1329"/>
      <c r="BS13" s="1329"/>
      <c r="BT13" s="1329"/>
      <c r="BU13" s="1329"/>
      <c r="BV13" s="1329"/>
      <c r="BW13" s="1329"/>
      <c r="BX13" s="1329"/>
      <c r="BY13" s="1329"/>
      <c r="BZ13" s="1329"/>
      <c r="CA13" s="1329"/>
      <c r="CB13" s="1329"/>
      <c r="CC13" s="1329"/>
      <c r="CD13" s="1329"/>
      <c r="CE13" s="1329"/>
      <c r="CF13" s="1329"/>
      <c r="CG13" s="1329"/>
      <c r="CH13" s="1329"/>
      <c r="CI13" s="1329"/>
      <c r="CJ13" s="1329"/>
      <c r="CK13" s="1329"/>
      <c r="CL13" s="1329"/>
      <c r="CM13" s="1329"/>
      <c r="CN13" s="1329"/>
      <c r="CO13" s="1329"/>
      <c r="CP13" s="1329"/>
      <c r="CQ13" s="1329"/>
      <c r="CR13" s="1329"/>
      <c r="CS13" s="1329"/>
      <c r="CT13" s="1329"/>
      <c r="CU13" s="1329"/>
      <c r="CV13" s="1329"/>
      <c r="CW13" s="1329"/>
      <c r="CX13" s="1329"/>
      <c r="CY13" s="1329"/>
      <c r="CZ13" s="1329"/>
      <c r="DA13" s="1329"/>
      <c r="DB13" s="1329"/>
      <c r="DC13" s="1329"/>
      <c r="DD13" s="1329"/>
      <c r="DE13" s="1329"/>
      <c r="DF13" s="292"/>
      <c r="DG13" s="292"/>
      <c r="DH13" s="292"/>
      <c r="DI13" s="292"/>
      <c r="DJ13" s="292"/>
      <c r="DK13" s="292"/>
      <c r="DL13" s="292"/>
      <c r="DM13" s="292"/>
      <c r="DN13" s="292"/>
      <c r="DO13" s="292"/>
      <c r="DP13" s="292"/>
      <c r="DQ13" s="292"/>
      <c r="DR13" s="292"/>
      <c r="DS13" s="292"/>
      <c r="DT13" s="292"/>
      <c r="DU13" s="292"/>
      <c r="DV13" s="292"/>
      <c r="DW13" s="292"/>
    </row>
    <row r="14" spans="1:143" s="291" customFormat="1" ht="13.5" x14ac:dyDescent="0.15">
      <c r="A14" s="1329"/>
      <c r="B14" s="1329"/>
      <c r="C14" s="1329"/>
      <c r="D14" s="1329"/>
      <c r="E14" s="1329"/>
      <c r="F14" s="1329"/>
      <c r="G14" s="1329"/>
      <c r="H14" s="1329"/>
      <c r="I14" s="1329"/>
      <c r="J14" s="1329"/>
      <c r="K14" s="1329"/>
      <c r="L14" s="1329"/>
      <c r="M14" s="1329"/>
      <c r="N14" s="1329"/>
      <c r="O14" s="1329"/>
      <c r="P14" s="1329"/>
      <c r="Q14" s="1329"/>
      <c r="R14" s="1329"/>
      <c r="S14" s="1329"/>
      <c r="T14" s="1329"/>
      <c r="U14" s="1329"/>
      <c r="V14" s="1329"/>
      <c r="W14" s="1329"/>
      <c r="X14" s="1329"/>
      <c r="Y14" s="1329"/>
      <c r="Z14" s="1329"/>
      <c r="AA14" s="1329"/>
      <c r="AB14" s="1329"/>
      <c r="AC14" s="1329"/>
      <c r="AD14" s="1329"/>
      <c r="AE14" s="1329"/>
      <c r="AF14" s="1329"/>
      <c r="AG14" s="1329"/>
      <c r="AH14" s="1329"/>
      <c r="AI14" s="1329"/>
      <c r="AJ14" s="1329"/>
      <c r="AK14" s="1329"/>
      <c r="AL14" s="1329"/>
      <c r="AM14" s="1329"/>
      <c r="AN14" s="1329"/>
      <c r="AO14" s="1329"/>
      <c r="AP14" s="1329"/>
      <c r="AQ14" s="1329"/>
      <c r="AR14" s="1329"/>
      <c r="AS14" s="1329"/>
      <c r="AT14" s="1329"/>
      <c r="AU14" s="1329"/>
      <c r="AV14" s="1329"/>
      <c r="AW14" s="1329"/>
      <c r="AX14" s="1329"/>
      <c r="AY14" s="1329"/>
      <c r="AZ14" s="1329"/>
      <c r="BA14" s="1329"/>
      <c r="BB14" s="1329"/>
      <c r="BC14" s="1329"/>
      <c r="BD14" s="1329"/>
      <c r="BE14" s="1329"/>
      <c r="BF14" s="1329"/>
      <c r="BG14" s="1329"/>
      <c r="BH14" s="1329"/>
      <c r="BI14" s="1329"/>
      <c r="BJ14" s="1329"/>
      <c r="BK14" s="1329"/>
      <c r="BL14" s="1329"/>
      <c r="BM14" s="1329"/>
      <c r="BN14" s="1329"/>
      <c r="BO14" s="1329"/>
      <c r="BP14" s="1329"/>
      <c r="BQ14" s="1329"/>
      <c r="BR14" s="1329"/>
      <c r="BS14" s="1329"/>
      <c r="BT14" s="1329"/>
      <c r="BU14" s="1329"/>
      <c r="BV14" s="1329"/>
      <c r="BW14" s="1329"/>
      <c r="BX14" s="1329"/>
      <c r="BY14" s="1329"/>
      <c r="BZ14" s="1329"/>
      <c r="CA14" s="1329"/>
      <c r="CB14" s="1329"/>
      <c r="CC14" s="1329"/>
      <c r="CD14" s="1329"/>
      <c r="CE14" s="1329"/>
      <c r="CF14" s="1329"/>
      <c r="CG14" s="1329"/>
      <c r="CH14" s="1329"/>
      <c r="CI14" s="1329"/>
      <c r="CJ14" s="1329"/>
      <c r="CK14" s="1329"/>
      <c r="CL14" s="1329"/>
      <c r="CM14" s="1329"/>
      <c r="CN14" s="1329"/>
      <c r="CO14" s="1329"/>
      <c r="CP14" s="1329"/>
      <c r="CQ14" s="1329"/>
      <c r="CR14" s="1329"/>
      <c r="CS14" s="1329"/>
      <c r="CT14" s="1329"/>
      <c r="CU14" s="1329"/>
      <c r="CV14" s="1329"/>
      <c r="CW14" s="1329"/>
      <c r="CX14" s="1329"/>
      <c r="CY14" s="1329"/>
      <c r="CZ14" s="1329"/>
      <c r="DA14" s="1329"/>
      <c r="DB14" s="1329"/>
      <c r="DC14" s="1329"/>
      <c r="DD14" s="1329"/>
      <c r="DE14" s="1329"/>
      <c r="DF14" s="292"/>
      <c r="DG14" s="292"/>
      <c r="DH14" s="292"/>
      <c r="DI14" s="292"/>
      <c r="DJ14" s="292"/>
      <c r="DK14" s="292"/>
      <c r="DL14" s="292"/>
      <c r="DM14" s="292"/>
      <c r="DN14" s="292"/>
      <c r="DO14" s="292"/>
      <c r="DP14" s="292"/>
      <c r="DQ14" s="292"/>
      <c r="DR14" s="292"/>
      <c r="DS14" s="292"/>
      <c r="DT14" s="292"/>
      <c r="DU14" s="292"/>
      <c r="DV14" s="292"/>
      <c r="DW14" s="292"/>
    </row>
    <row r="15" spans="1:143" s="291" customFormat="1" ht="13.5" x14ac:dyDescent="0.15">
      <c r="A15" s="1271"/>
      <c r="B15" s="1329"/>
      <c r="C15" s="1329"/>
      <c r="D15" s="1329"/>
      <c r="E15" s="1329"/>
      <c r="F15" s="1329"/>
      <c r="G15" s="1329"/>
      <c r="H15" s="1329"/>
      <c r="I15" s="1329"/>
      <c r="J15" s="1329"/>
      <c r="K15" s="1329"/>
      <c r="L15" s="1329"/>
      <c r="M15" s="1329"/>
      <c r="N15" s="1329"/>
      <c r="O15" s="1329"/>
      <c r="P15" s="1329"/>
      <c r="Q15" s="1329"/>
      <c r="R15" s="1329"/>
      <c r="S15" s="1329"/>
      <c r="T15" s="1329"/>
      <c r="U15" s="1329"/>
      <c r="V15" s="1329"/>
      <c r="W15" s="1329"/>
      <c r="X15" s="1329"/>
      <c r="Y15" s="1329"/>
      <c r="Z15" s="1329"/>
      <c r="AA15" s="1329"/>
      <c r="AB15" s="1329"/>
      <c r="AC15" s="1329"/>
      <c r="AD15" s="1329"/>
      <c r="AE15" s="1329"/>
      <c r="AF15" s="1329"/>
      <c r="AG15" s="1329"/>
      <c r="AH15" s="1329"/>
      <c r="AI15" s="1329"/>
      <c r="AJ15" s="1329"/>
      <c r="AK15" s="1329"/>
      <c r="AL15" s="1329"/>
      <c r="AM15" s="1329"/>
      <c r="AN15" s="1329"/>
      <c r="AO15" s="1329"/>
      <c r="AP15" s="1329"/>
      <c r="AQ15" s="1329"/>
      <c r="AR15" s="1329"/>
      <c r="AS15" s="1329"/>
      <c r="AT15" s="1329"/>
      <c r="AU15" s="1329"/>
      <c r="AV15" s="1329"/>
      <c r="AW15" s="1329"/>
      <c r="AX15" s="1329"/>
      <c r="AY15" s="1329"/>
      <c r="AZ15" s="1329"/>
      <c r="BA15" s="1329"/>
      <c r="BB15" s="1329"/>
      <c r="BC15" s="1329"/>
      <c r="BD15" s="1329"/>
      <c r="BE15" s="1329"/>
      <c r="BF15" s="1329"/>
      <c r="BG15" s="1329"/>
      <c r="BH15" s="1329"/>
      <c r="BI15" s="1329"/>
      <c r="BJ15" s="1329"/>
      <c r="BK15" s="1329"/>
      <c r="BL15" s="1329"/>
      <c r="BM15" s="1329"/>
      <c r="BN15" s="1329"/>
      <c r="BO15" s="1329"/>
      <c r="BP15" s="1329"/>
      <c r="BQ15" s="1329"/>
      <c r="BR15" s="1329"/>
      <c r="BS15" s="1329"/>
      <c r="BT15" s="1329"/>
      <c r="BU15" s="1329"/>
      <c r="BV15" s="1329"/>
      <c r="BW15" s="1329"/>
      <c r="BX15" s="1329"/>
      <c r="BY15" s="1329"/>
      <c r="BZ15" s="1329"/>
      <c r="CA15" s="1329"/>
      <c r="CB15" s="1329"/>
      <c r="CC15" s="1329"/>
      <c r="CD15" s="1329"/>
      <c r="CE15" s="1329"/>
      <c r="CF15" s="1329"/>
      <c r="CG15" s="1329"/>
      <c r="CH15" s="1329"/>
      <c r="CI15" s="1329"/>
      <c r="CJ15" s="1329"/>
      <c r="CK15" s="1329"/>
      <c r="CL15" s="1329"/>
      <c r="CM15" s="1329"/>
      <c r="CN15" s="1329"/>
      <c r="CO15" s="1329"/>
      <c r="CP15" s="1329"/>
      <c r="CQ15" s="1329"/>
      <c r="CR15" s="1329"/>
      <c r="CS15" s="1329"/>
      <c r="CT15" s="1329"/>
      <c r="CU15" s="1329"/>
      <c r="CV15" s="1329"/>
      <c r="CW15" s="1329"/>
      <c r="CX15" s="1329"/>
      <c r="CY15" s="1329"/>
      <c r="CZ15" s="1329"/>
      <c r="DA15" s="1329"/>
      <c r="DB15" s="1329"/>
      <c r="DC15" s="1329"/>
      <c r="DD15" s="1329"/>
      <c r="DE15" s="1329"/>
      <c r="DF15" s="292"/>
      <c r="DG15" s="292"/>
      <c r="DH15" s="292"/>
      <c r="DI15" s="292"/>
      <c r="DJ15" s="292"/>
      <c r="DK15" s="292"/>
      <c r="DL15" s="292"/>
      <c r="DM15" s="292"/>
      <c r="DN15" s="292"/>
      <c r="DO15" s="292"/>
      <c r="DP15" s="292"/>
      <c r="DQ15" s="292"/>
      <c r="DR15" s="292"/>
      <c r="DS15" s="292"/>
      <c r="DT15" s="292"/>
      <c r="DU15" s="292"/>
      <c r="DV15" s="292"/>
      <c r="DW15" s="292"/>
    </row>
    <row r="16" spans="1:143" s="291" customFormat="1" ht="13.5" x14ac:dyDescent="0.15">
      <c r="A16" s="1271"/>
      <c r="B16" s="1329"/>
      <c r="C16" s="1329"/>
      <c r="D16" s="1329"/>
      <c r="E16" s="1329"/>
      <c r="F16" s="1329"/>
      <c r="G16" s="1329"/>
      <c r="H16" s="1329"/>
      <c r="I16" s="1329"/>
      <c r="J16" s="1329"/>
      <c r="K16" s="1329"/>
      <c r="L16" s="1329"/>
      <c r="M16" s="1329"/>
      <c r="N16" s="1329"/>
      <c r="O16" s="1329"/>
      <c r="P16" s="1329"/>
      <c r="Q16" s="1329"/>
      <c r="R16" s="1329"/>
      <c r="S16" s="1329"/>
      <c r="T16" s="1329"/>
      <c r="U16" s="1329"/>
      <c r="V16" s="1329"/>
      <c r="W16" s="1329"/>
      <c r="X16" s="1329"/>
      <c r="Y16" s="1329"/>
      <c r="Z16" s="1329"/>
      <c r="AA16" s="1329"/>
      <c r="AB16" s="1329"/>
      <c r="AC16" s="1329"/>
      <c r="AD16" s="1329"/>
      <c r="AE16" s="1329"/>
      <c r="AF16" s="1329"/>
      <c r="AG16" s="1329"/>
      <c r="AH16" s="1329"/>
      <c r="AI16" s="1329"/>
      <c r="AJ16" s="1329"/>
      <c r="AK16" s="1329"/>
      <c r="AL16" s="1329"/>
      <c r="AM16" s="1329"/>
      <c r="AN16" s="1329"/>
      <c r="AO16" s="1329"/>
      <c r="AP16" s="1329"/>
      <c r="AQ16" s="1329"/>
      <c r="AR16" s="1329"/>
      <c r="AS16" s="1329"/>
      <c r="AT16" s="1329"/>
      <c r="AU16" s="1329"/>
      <c r="AV16" s="1329"/>
      <c r="AW16" s="1329"/>
      <c r="AX16" s="1329"/>
      <c r="AY16" s="1329"/>
      <c r="AZ16" s="1329"/>
      <c r="BA16" s="1329"/>
      <c r="BB16" s="1329"/>
      <c r="BC16" s="1329"/>
      <c r="BD16" s="1329"/>
      <c r="BE16" s="1329"/>
      <c r="BF16" s="1329"/>
      <c r="BG16" s="1329"/>
      <c r="BH16" s="1329"/>
      <c r="BI16" s="1329"/>
      <c r="BJ16" s="1329"/>
      <c r="BK16" s="1329"/>
      <c r="BL16" s="1329"/>
      <c r="BM16" s="1329"/>
      <c r="BN16" s="1329"/>
      <c r="BO16" s="1329"/>
      <c r="BP16" s="1329"/>
      <c r="BQ16" s="1329"/>
      <c r="BR16" s="1329"/>
      <c r="BS16" s="1329"/>
      <c r="BT16" s="1329"/>
      <c r="BU16" s="1329"/>
      <c r="BV16" s="1329"/>
      <c r="BW16" s="1329"/>
      <c r="BX16" s="1329"/>
      <c r="BY16" s="1329"/>
      <c r="BZ16" s="1329"/>
      <c r="CA16" s="1329"/>
      <c r="CB16" s="1329"/>
      <c r="CC16" s="1329"/>
      <c r="CD16" s="1329"/>
      <c r="CE16" s="1329"/>
      <c r="CF16" s="1329"/>
      <c r="CG16" s="1329"/>
      <c r="CH16" s="1329"/>
      <c r="CI16" s="1329"/>
      <c r="CJ16" s="1329"/>
      <c r="CK16" s="1329"/>
      <c r="CL16" s="1329"/>
      <c r="CM16" s="1329"/>
      <c r="CN16" s="1329"/>
      <c r="CO16" s="1329"/>
      <c r="CP16" s="1329"/>
      <c r="CQ16" s="1329"/>
      <c r="CR16" s="1329"/>
      <c r="CS16" s="1329"/>
      <c r="CT16" s="1329"/>
      <c r="CU16" s="1329"/>
      <c r="CV16" s="1329"/>
      <c r="CW16" s="1329"/>
      <c r="CX16" s="1329"/>
      <c r="CY16" s="1329"/>
      <c r="CZ16" s="1329"/>
      <c r="DA16" s="1329"/>
      <c r="DB16" s="1329"/>
      <c r="DC16" s="1329"/>
      <c r="DD16" s="1329"/>
      <c r="DE16" s="1329"/>
      <c r="DF16" s="292"/>
      <c r="DG16" s="292"/>
      <c r="DH16" s="292"/>
      <c r="DI16" s="292"/>
      <c r="DJ16" s="292"/>
      <c r="DK16" s="292"/>
      <c r="DL16" s="292"/>
      <c r="DM16" s="292"/>
      <c r="DN16" s="292"/>
      <c r="DO16" s="292"/>
      <c r="DP16" s="292"/>
      <c r="DQ16" s="292"/>
      <c r="DR16" s="292"/>
      <c r="DS16" s="292"/>
      <c r="DT16" s="292"/>
      <c r="DU16" s="292"/>
      <c r="DV16" s="292"/>
      <c r="DW16" s="292"/>
    </row>
    <row r="17" spans="1:351" s="291" customFormat="1" ht="13.5" x14ac:dyDescent="0.15">
      <c r="A17" s="1271"/>
      <c r="B17" s="1329"/>
      <c r="C17" s="1329"/>
      <c r="D17" s="1329"/>
      <c r="E17" s="1329"/>
      <c r="F17" s="1329"/>
      <c r="G17" s="1329"/>
      <c r="H17" s="1329"/>
      <c r="I17" s="1329"/>
      <c r="J17" s="1329"/>
      <c r="K17" s="1329"/>
      <c r="L17" s="1329"/>
      <c r="M17" s="1329"/>
      <c r="N17" s="1329"/>
      <c r="O17" s="1329"/>
      <c r="P17" s="1329"/>
      <c r="Q17" s="1329"/>
      <c r="R17" s="1329"/>
      <c r="S17" s="1329"/>
      <c r="T17" s="1329"/>
      <c r="U17" s="1329"/>
      <c r="V17" s="1329"/>
      <c r="W17" s="1329"/>
      <c r="X17" s="1329"/>
      <c r="Y17" s="1329"/>
      <c r="Z17" s="1329"/>
      <c r="AA17" s="1329"/>
      <c r="AB17" s="1329"/>
      <c r="AC17" s="1329"/>
      <c r="AD17" s="1329"/>
      <c r="AE17" s="1329"/>
      <c r="AF17" s="1329"/>
      <c r="AG17" s="1329"/>
      <c r="AH17" s="1329"/>
      <c r="AI17" s="1329"/>
      <c r="AJ17" s="1329"/>
      <c r="AK17" s="1329"/>
      <c r="AL17" s="1329"/>
      <c r="AM17" s="1329"/>
      <c r="AN17" s="1329"/>
      <c r="AO17" s="1329"/>
      <c r="AP17" s="1329"/>
      <c r="AQ17" s="1329"/>
      <c r="AR17" s="1329"/>
      <c r="AS17" s="1329"/>
      <c r="AT17" s="1329"/>
      <c r="AU17" s="1329"/>
      <c r="AV17" s="1329"/>
      <c r="AW17" s="1329"/>
      <c r="AX17" s="1329"/>
      <c r="AY17" s="1329"/>
      <c r="AZ17" s="1329"/>
      <c r="BA17" s="1329"/>
      <c r="BB17" s="1329"/>
      <c r="BC17" s="1329"/>
      <c r="BD17" s="1329"/>
      <c r="BE17" s="1329"/>
      <c r="BF17" s="1329"/>
      <c r="BG17" s="1329"/>
      <c r="BH17" s="1329"/>
      <c r="BI17" s="1329"/>
      <c r="BJ17" s="1329"/>
      <c r="BK17" s="1329"/>
      <c r="BL17" s="1329"/>
      <c r="BM17" s="1329"/>
      <c r="BN17" s="1329"/>
      <c r="BO17" s="1329"/>
      <c r="BP17" s="1329"/>
      <c r="BQ17" s="1329"/>
      <c r="BR17" s="1329"/>
      <c r="BS17" s="1329"/>
      <c r="BT17" s="1329"/>
      <c r="BU17" s="1329"/>
      <c r="BV17" s="1329"/>
      <c r="BW17" s="1329"/>
      <c r="BX17" s="1329"/>
      <c r="BY17" s="1329"/>
      <c r="BZ17" s="1329"/>
      <c r="CA17" s="1329"/>
      <c r="CB17" s="1329"/>
      <c r="CC17" s="1329"/>
      <c r="CD17" s="1329"/>
      <c r="CE17" s="1329"/>
      <c r="CF17" s="1329"/>
      <c r="CG17" s="1329"/>
      <c r="CH17" s="1329"/>
      <c r="CI17" s="1329"/>
      <c r="CJ17" s="1329"/>
      <c r="CK17" s="1329"/>
      <c r="CL17" s="1329"/>
      <c r="CM17" s="1329"/>
      <c r="CN17" s="1329"/>
      <c r="CO17" s="1329"/>
      <c r="CP17" s="1329"/>
      <c r="CQ17" s="1329"/>
      <c r="CR17" s="1329"/>
      <c r="CS17" s="1329"/>
      <c r="CT17" s="1329"/>
      <c r="CU17" s="1329"/>
      <c r="CV17" s="1329"/>
      <c r="CW17" s="1329"/>
      <c r="CX17" s="1329"/>
      <c r="CY17" s="1329"/>
      <c r="CZ17" s="1329"/>
      <c r="DA17" s="1329"/>
      <c r="DB17" s="1329"/>
      <c r="DC17" s="1329"/>
      <c r="DD17" s="1329"/>
      <c r="DE17" s="1329"/>
      <c r="DF17" s="292"/>
      <c r="DG17" s="292"/>
      <c r="DH17" s="292"/>
      <c r="DI17" s="292"/>
      <c r="DJ17" s="292"/>
      <c r="DK17" s="292"/>
      <c r="DL17" s="292"/>
      <c r="DM17" s="292"/>
      <c r="DN17" s="292"/>
      <c r="DO17" s="292"/>
      <c r="DP17" s="292"/>
      <c r="DQ17" s="292"/>
      <c r="DR17" s="292"/>
      <c r="DS17" s="292"/>
      <c r="DT17" s="292"/>
      <c r="DU17" s="292"/>
      <c r="DV17" s="292"/>
      <c r="DW17" s="292"/>
    </row>
    <row r="18" spans="1:351" s="291" customFormat="1" ht="13.5" x14ac:dyDescent="0.15">
      <c r="A18" s="1271"/>
      <c r="B18" s="1329"/>
      <c r="C18" s="1329"/>
      <c r="D18" s="1329"/>
      <c r="E18" s="1329"/>
      <c r="F18" s="1329"/>
      <c r="G18" s="1329"/>
      <c r="H18" s="1329"/>
      <c r="I18" s="1329"/>
      <c r="J18" s="1329"/>
      <c r="K18" s="1329"/>
      <c r="L18" s="1329"/>
      <c r="M18" s="1329"/>
      <c r="N18" s="1329"/>
      <c r="O18" s="1329"/>
      <c r="P18" s="1329"/>
      <c r="Q18" s="1329"/>
      <c r="R18" s="1329"/>
      <c r="S18" s="1329"/>
      <c r="T18" s="1329"/>
      <c r="U18" s="1329"/>
      <c r="V18" s="1329"/>
      <c r="W18" s="1329"/>
      <c r="X18" s="1329"/>
      <c r="Y18" s="1329"/>
      <c r="Z18" s="1329"/>
      <c r="AA18" s="1329"/>
      <c r="AB18" s="1329"/>
      <c r="AC18" s="1329"/>
      <c r="AD18" s="1329"/>
      <c r="AE18" s="1329"/>
      <c r="AF18" s="1329"/>
      <c r="AG18" s="1329"/>
      <c r="AH18" s="1329"/>
      <c r="AI18" s="1329"/>
      <c r="AJ18" s="1329"/>
      <c r="AK18" s="1329"/>
      <c r="AL18" s="1329"/>
      <c r="AM18" s="1329"/>
      <c r="AN18" s="1329"/>
      <c r="AO18" s="1329"/>
      <c r="AP18" s="1329"/>
      <c r="AQ18" s="1329"/>
      <c r="AR18" s="1329"/>
      <c r="AS18" s="1329"/>
      <c r="AT18" s="1329"/>
      <c r="AU18" s="1329"/>
      <c r="AV18" s="1329"/>
      <c r="AW18" s="1329"/>
      <c r="AX18" s="1329"/>
      <c r="AY18" s="1329"/>
      <c r="AZ18" s="1329"/>
      <c r="BA18" s="1329"/>
      <c r="BB18" s="1329"/>
      <c r="BC18" s="1329"/>
      <c r="BD18" s="1329"/>
      <c r="BE18" s="1329"/>
      <c r="BF18" s="1329"/>
      <c r="BG18" s="1329"/>
      <c r="BH18" s="1329"/>
      <c r="BI18" s="1329"/>
      <c r="BJ18" s="1329"/>
      <c r="BK18" s="1329"/>
      <c r="BL18" s="1329"/>
      <c r="BM18" s="1329"/>
      <c r="BN18" s="1329"/>
      <c r="BO18" s="1329"/>
      <c r="BP18" s="1329"/>
      <c r="BQ18" s="1329"/>
      <c r="BR18" s="1329"/>
      <c r="BS18" s="1329"/>
      <c r="BT18" s="1329"/>
      <c r="BU18" s="1329"/>
      <c r="BV18" s="1329"/>
      <c r="BW18" s="1329"/>
      <c r="BX18" s="1329"/>
      <c r="BY18" s="1329"/>
      <c r="BZ18" s="1329"/>
      <c r="CA18" s="1329"/>
      <c r="CB18" s="1329"/>
      <c r="CC18" s="1329"/>
      <c r="CD18" s="1329"/>
      <c r="CE18" s="1329"/>
      <c r="CF18" s="1329"/>
      <c r="CG18" s="1329"/>
      <c r="CH18" s="1329"/>
      <c r="CI18" s="1329"/>
      <c r="CJ18" s="1329"/>
      <c r="CK18" s="1329"/>
      <c r="CL18" s="1329"/>
      <c r="CM18" s="1329"/>
      <c r="CN18" s="1329"/>
      <c r="CO18" s="1329"/>
      <c r="CP18" s="1329"/>
      <c r="CQ18" s="1329"/>
      <c r="CR18" s="1329"/>
      <c r="CS18" s="1329"/>
      <c r="CT18" s="1329"/>
      <c r="CU18" s="1329"/>
      <c r="CV18" s="1329"/>
      <c r="CW18" s="1329"/>
      <c r="CX18" s="1329"/>
      <c r="CY18" s="1329"/>
      <c r="CZ18" s="1329"/>
      <c r="DA18" s="1329"/>
      <c r="DB18" s="1329"/>
      <c r="DC18" s="1329"/>
      <c r="DD18" s="1329"/>
      <c r="DE18" s="1329"/>
      <c r="DF18" s="292"/>
      <c r="DG18" s="292"/>
      <c r="DH18" s="292"/>
      <c r="DI18" s="292"/>
      <c r="DJ18" s="292"/>
      <c r="DK18" s="292"/>
      <c r="DL18" s="292"/>
      <c r="DM18" s="292"/>
      <c r="DN18" s="292"/>
      <c r="DO18" s="292"/>
      <c r="DP18" s="292"/>
      <c r="DQ18" s="292"/>
      <c r="DR18" s="292"/>
      <c r="DS18" s="292"/>
      <c r="DT18" s="292"/>
      <c r="DU18" s="292"/>
      <c r="DV18" s="292"/>
      <c r="DW18" s="292"/>
    </row>
    <row r="19" spans="1:351" ht="13.5" x14ac:dyDescent="0.15">
      <c r="DD19" s="1271"/>
      <c r="DE19" s="1271"/>
    </row>
    <row r="20" spans="1:351" ht="13.5" x14ac:dyDescent="0.15">
      <c r="DD20" s="1271"/>
      <c r="DE20" s="1271"/>
    </row>
    <row r="21" spans="1:351" ht="17.25" x14ac:dyDescent="0.15">
      <c r="B21" s="1328"/>
      <c r="C21" s="1324"/>
      <c r="D21" s="1324"/>
      <c r="E21" s="1324"/>
      <c r="F21" s="1324"/>
      <c r="G21" s="1324"/>
      <c r="H21" s="1324"/>
      <c r="I21" s="1324"/>
      <c r="J21" s="1324"/>
      <c r="K21" s="1324"/>
      <c r="L21" s="1324"/>
      <c r="M21" s="1324"/>
      <c r="N21" s="1327"/>
      <c r="O21" s="1324"/>
      <c r="P21" s="1324"/>
      <c r="Q21" s="1324"/>
      <c r="R21" s="1324"/>
      <c r="S21" s="1324"/>
      <c r="T21" s="1324"/>
      <c r="U21" s="1324"/>
      <c r="V21" s="1324"/>
      <c r="W21" s="1324"/>
      <c r="X21" s="1324"/>
      <c r="Y21" s="1324"/>
      <c r="Z21" s="1324"/>
      <c r="AA21" s="1324"/>
      <c r="AB21" s="1324"/>
      <c r="AC21" s="1324"/>
      <c r="AD21" s="1324"/>
      <c r="AE21" s="1324"/>
      <c r="AF21" s="1324"/>
      <c r="AG21" s="1324"/>
      <c r="AH21" s="1324"/>
      <c r="AI21" s="1324"/>
      <c r="AJ21" s="1324"/>
      <c r="AK21" s="1324"/>
      <c r="AL21" s="1324"/>
      <c r="AM21" s="1324"/>
      <c r="AN21" s="1324"/>
      <c r="AO21" s="1324"/>
      <c r="AP21" s="1324"/>
      <c r="AQ21" s="1324"/>
      <c r="AR21" s="1324"/>
      <c r="AS21" s="1324"/>
      <c r="AT21" s="1327"/>
      <c r="AU21" s="1324"/>
      <c r="AV21" s="1324"/>
      <c r="AW21" s="1324"/>
      <c r="AX21" s="1324"/>
      <c r="AY21" s="1324"/>
      <c r="AZ21" s="1324"/>
      <c r="BA21" s="1324"/>
      <c r="BB21" s="1324"/>
      <c r="BC21" s="1324"/>
      <c r="BD21" s="1324"/>
      <c r="BE21" s="1324"/>
      <c r="BF21" s="1327"/>
      <c r="BG21" s="1324"/>
      <c r="BH21" s="1324"/>
      <c r="BI21" s="1324"/>
      <c r="BJ21" s="1324"/>
      <c r="BK21" s="1324"/>
      <c r="BL21" s="1324"/>
      <c r="BM21" s="1324"/>
      <c r="BN21" s="1324"/>
      <c r="BO21" s="1324"/>
      <c r="BP21" s="1324"/>
      <c r="BQ21" s="1324"/>
      <c r="BR21" s="1327"/>
      <c r="BS21" s="1324"/>
      <c r="BT21" s="1324"/>
      <c r="BU21" s="1324"/>
      <c r="BV21" s="1324"/>
      <c r="BW21" s="1324"/>
      <c r="BX21" s="1324"/>
      <c r="BY21" s="1324"/>
      <c r="BZ21" s="1324"/>
      <c r="CA21" s="1324"/>
      <c r="CB21" s="1324"/>
      <c r="CC21" s="1324"/>
      <c r="CD21" s="1327"/>
      <c r="CE21" s="1324"/>
      <c r="CF21" s="1324"/>
      <c r="CG21" s="1324"/>
      <c r="CH21" s="1324"/>
      <c r="CI21" s="1324"/>
      <c r="CJ21" s="1324"/>
      <c r="CK21" s="1324"/>
      <c r="CL21" s="1324"/>
      <c r="CM21" s="1324"/>
      <c r="CN21" s="1324"/>
      <c r="CO21" s="1324"/>
      <c r="CP21" s="1327"/>
      <c r="CQ21" s="1324"/>
      <c r="CR21" s="1324"/>
      <c r="CS21" s="1324"/>
      <c r="CT21" s="1324"/>
      <c r="CU21" s="1324"/>
      <c r="CV21" s="1324"/>
      <c r="CW21" s="1324"/>
      <c r="CX21" s="1324"/>
      <c r="CY21" s="1324"/>
      <c r="CZ21" s="1324"/>
      <c r="DA21" s="1324"/>
      <c r="DB21" s="1327"/>
      <c r="DC21" s="1324"/>
      <c r="DD21" s="1323"/>
      <c r="DE21" s="1271"/>
      <c r="MM21" s="1326"/>
    </row>
    <row r="22" spans="1:351" ht="17.25" x14ac:dyDescent="0.15">
      <c r="B22" s="1272"/>
      <c r="MM22" s="1326"/>
    </row>
    <row r="23" spans="1:351" ht="13.5" x14ac:dyDescent="0.15">
      <c r="B23" s="1272"/>
    </row>
    <row r="24" spans="1:351" ht="13.5" x14ac:dyDescent="0.15">
      <c r="B24" s="1272"/>
    </row>
    <row r="25" spans="1:351" ht="13.5" x14ac:dyDescent="0.15">
      <c r="B25" s="1272"/>
    </row>
    <row r="26" spans="1:351" ht="13.5" x14ac:dyDescent="0.15">
      <c r="B26" s="1272"/>
    </row>
    <row r="27" spans="1:351" ht="13.5" x14ac:dyDescent="0.15">
      <c r="B27" s="1272"/>
    </row>
    <row r="28" spans="1:351" ht="13.5" x14ac:dyDescent="0.15">
      <c r="B28" s="1272"/>
    </row>
    <row r="29" spans="1:351" ht="13.5" x14ac:dyDescent="0.15">
      <c r="B29" s="1272"/>
    </row>
    <row r="30" spans="1:351" ht="13.5" x14ac:dyDescent="0.15">
      <c r="B30" s="1272"/>
    </row>
    <row r="31" spans="1:351" ht="13.5" x14ac:dyDescent="0.15">
      <c r="B31" s="1272"/>
    </row>
    <row r="32" spans="1:351" ht="13.5" x14ac:dyDescent="0.15">
      <c r="B32" s="1272"/>
    </row>
    <row r="33" spans="2:109" ht="13.5" x14ac:dyDescent="0.15">
      <c r="B33" s="1272"/>
    </row>
    <row r="34" spans="2:109" ht="13.5" x14ac:dyDescent="0.15">
      <c r="B34" s="1272"/>
    </row>
    <row r="35" spans="2:109" ht="13.5" x14ac:dyDescent="0.15">
      <c r="B35" s="1272"/>
    </row>
    <row r="36" spans="2:109" ht="13.5" x14ac:dyDescent="0.15">
      <c r="B36" s="1272"/>
    </row>
    <row r="37" spans="2:109" ht="13.5" x14ac:dyDescent="0.15">
      <c r="B37" s="1272"/>
    </row>
    <row r="38" spans="2:109" ht="13.5" x14ac:dyDescent="0.15">
      <c r="B38" s="1272"/>
    </row>
    <row r="39" spans="2:109" ht="13.5" x14ac:dyDescent="0.15">
      <c r="B39" s="1277"/>
      <c r="C39" s="1276"/>
      <c r="D39" s="1276"/>
      <c r="E39" s="1276"/>
      <c r="F39" s="1276"/>
      <c r="G39" s="1276"/>
      <c r="H39" s="1276"/>
      <c r="I39" s="1276"/>
      <c r="J39" s="1276"/>
      <c r="K39" s="1276"/>
      <c r="L39" s="1276"/>
      <c r="M39" s="1276"/>
      <c r="N39" s="1276"/>
      <c r="O39" s="1276"/>
      <c r="P39" s="1276"/>
      <c r="Q39" s="1276"/>
      <c r="R39" s="1276"/>
      <c r="S39" s="1276"/>
      <c r="T39" s="1276"/>
      <c r="U39" s="1276"/>
      <c r="V39" s="1276"/>
      <c r="W39" s="1276"/>
      <c r="X39" s="1276"/>
      <c r="Y39" s="1276"/>
      <c r="Z39" s="1276"/>
      <c r="AA39" s="1276"/>
      <c r="AB39" s="1276"/>
      <c r="AC39" s="1276"/>
      <c r="AD39" s="1276"/>
      <c r="AE39" s="1276"/>
      <c r="AF39" s="1276"/>
      <c r="AG39" s="1276"/>
      <c r="AH39" s="1276"/>
      <c r="AI39" s="1276"/>
      <c r="AJ39" s="1276"/>
      <c r="AK39" s="1276"/>
      <c r="AL39" s="1276"/>
      <c r="AM39" s="1276"/>
      <c r="AN39" s="1276"/>
      <c r="AO39" s="1276"/>
      <c r="AP39" s="1276"/>
      <c r="AQ39" s="1276"/>
      <c r="AR39" s="1276"/>
      <c r="AS39" s="1276"/>
      <c r="AT39" s="1276"/>
      <c r="AU39" s="1276"/>
      <c r="AV39" s="1276"/>
      <c r="AW39" s="1276"/>
      <c r="AX39" s="1276"/>
      <c r="AY39" s="1276"/>
      <c r="AZ39" s="1276"/>
      <c r="BA39" s="1276"/>
      <c r="BB39" s="1276"/>
      <c r="BC39" s="1276"/>
      <c r="BD39" s="1276"/>
      <c r="BE39" s="1276"/>
      <c r="BF39" s="1276"/>
      <c r="BG39" s="1276"/>
      <c r="BH39" s="1276"/>
      <c r="BI39" s="1276"/>
      <c r="BJ39" s="1276"/>
      <c r="BK39" s="1276"/>
      <c r="BL39" s="1276"/>
      <c r="BM39" s="1276"/>
      <c r="BN39" s="1276"/>
      <c r="BO39" s="1276"/>
      <c r="BP39" s="1276"/>
      <c r="BQ39" s="1276"/>
      <c r="BR39" s="1276"/>
      <c r="BS39" s="1276"/>
      <c r="BT39" s="1276"/>
      <c r="BU39" s="1276"/>
      <c r="BV39" s="1276"/>
      <c r="BW39" s="1276"/>
      <c r="BX39" s="1276"/>
      <c r="BY39" s="1276"/>
      <c r="BZ39" s="1276"/>
      <c r="CA39" s="1276"/>
      <c r="CB39" s="1276"/>
      <c r="CC39" s="1276"/>
      <c r="CD39" s="1276"/>
      <c r="CE39" s="1276"/>
      <c r="CF39" s="1276"/>
      <c r="CG39" s="1276"/>
      <c r="CH39" s="1276"/>
      <c r="CI39" s="1276"/>
      <c r="CJ39" s="1276"/>
      <c r="CK39" s="1276"/>
      <c r="CL39" s="1276"/>
      <c r="CM39" s="1276"/>
      <c r="CN39" s="1276"/>
      <c r="CO39" s="1276"/>
      <c r="CP39" s="1276"/>
      <c r="CQ39" s="1276"/>
      <c r="CR39" s="1276"/>
      <c r="CS39" s="1276"/>
      <c r="CT39" s="1276"/>
      <c r="CU39" s="1276"/>
      <c r="CV39" s="1276"/>
      <c r="CW39" s="1276"/>
      <c r="CX39" s="1276"/>
      <c r="CY39" s="1276"/>
      <c r="CZ39" s="1276"/>
      <c r="DA39" s="1276"/>
      <c r="DB39" s="1276"/>
      <c r="DC39" s="1276"/>
      <c r="DD39" s="1275"/>
    </row>
    <row r="40" spans="2:109" ht="13.5" x14ac:dyDescent="0.15">
      <c r="B40" s="1313"/>
      <c r="DD40" s="1313"/>
      <c r="DE40" s="1271"/>
    </row>
    <row r="41" spans="2:109" ht="17.25" x14ac:dyDescent="0.15">
      <c r="B41" s="1325" t="s">
        <v>609</v>
      </c>
      <c r="C41" s="1324"/>
      <c r="D41" s="1324"/>
      <c r="E41" s="1324"/>
      <c r="F41" s="1324"/>
      <c r="G41" s="1324"/>
      <c r="H41" s="1324"/>
      <c r="I41" s="1324"/>
      <c r="J41" s="1324"/>
      <c r="K41" s="1324"/>
      <c r="L41" s="1324"/>
      <c r="M41" s="1324"/>
      <c r="N41" s="1324"/>
      <c r="O41" s="1324"/>
      <c r="P41" s="1324"/>
      <c r="Q41" s="1324"/>
      <c r="R41" s="1324"/>
      <c r="S41" s="1324"/>
      <c r="T41" s="1324"/>
      <c r="U41" s="1324"/>
      <c r="V41" s="1324"/>
      <c r="W41" s="1324"/>
      <c r="X41" s="1324"/>
      <c r="Y41" s="1324"/>
      <c r="Z41" s="1324"/>
      <c r="AA41" s="1324"/>
      <c r="AB41" s="1324"/>
      <c r="AC41" s="1324"/>
      <c r="AD41" s="1324"/>
      <c r="AE41" s="1324"/>
      <c r="AF41" s="1324"/>
      <c r="AG41" s="1324"/>
      <c r="AH41" s="1324"/>
      <c r="AI41" s="1324"/>
      <c r="AJ41" s="1324"/>
      <c r="AK41" s="1324"/>
      <c r="AL41" s="1324"/>
      <c r="AM41" s="1324"/>
      <c r="AN41" s="1324"/>
      <c r="AO41" s="1324"/>
      <c r="AP41" s="1324"/>
      <c r="AQ41" s="1324"/>
      <c r="AR41" s="1324"/>
      <c r="AS41" s="1324"/>
      <c r="AT41" s="1324"/>
      <c r="AU41" s="1324"/>
      <c r="AV41" s="1324"/>
      <c r="AW41" s="1324"/>
      <c r="AX41" s="1324"/>
      <c r="AY41" s="1324"/>
      <c r="AZ41" s="1324"/>
      <c r="BA41" s="1324"/>
      <c r="BB41" s="1324"/>
      <c r="BC41" s="1324"/>
      <c r="BD41" s="1324"/>
      <c r="BE41" s="1324"/>
      <c r="BF41" s="1324"/>
      <c r="BG41" s="1324"/>
      <c r="BH41" s="1324"/>
      <c r="BI41" s="1324"/>
      <c r="BJ41" s="1324"/>
      <c r="BK41" s="1324"/>
      <c r="BL41" s="1324"/>
      <c r="BM41" s="1324"/>
      <c r="BN41" s="1324"/>
      <c r="BO41" s="1324"/>
      <c r="BP41" s="1324"/>
      <c r="BQ41" s="1324"/>
      <c r="BR41" s="1324"/>
      <c r="BS41" s="1324"/>
      <c r="BT41" s="1324"/>
      <c r="BU41" s="1324"/>
      <c r="BV41" s="1324"/>
      <c r="BW41" s="1324"/>
      <c r="BX41" s="1324"/>
      <c r="BY41" s="1324"/>
      <c r="BZ41" s="1324"/>
      <c r="CA41" s="1324"/>
      <c r="CB41" s="1324"/>
      <c r="CC41" s="1324"/>
      <c r="CD41" s="1324"/>
      <c r="CE41" s="1324"/>
      <c r="CF41" s="1324"/>
      <c r="CG41" s="1324"/>
      <c r="CH41" s="1324"/>
      <c r="CI41" s="1324"/>
      <c r="CJ41" s="1324"/>
      <c r="CK41" s="1324"/>
      <c r="CL41" s="1324"/>
      <c r="CM41" s="1324"/>
      <c r="CN41" s="1324"/>
      <c r="CO41" s="1324"/>
      <c r="CP41" s="1324"/>
      <c r="CQ41" s="1324"/>
      <c r="CR41" s="1324"/>
      <c r="CS41" s="1324"/>
      <c r="CT41" s="1324"/>
      <c r="CU41" s="1324"/>
      <c r="CV41" s="1324"/>
      <c r="CW41" s="1324"/>
      <c r="CX41" s="1324"/>
      <c r="CY41" s="1324"/>
      <c r="CZ41" s="1324"/>
      <c r="DA41" s="1324"/>
      <c r="DB41" s="1324"/>
      <c r="DC41" s="1324"/>
      <c r="DD41" s="1323"/>
    </row>
    <row r="42" spans="2:109" ht="13.5" x14ac:dyDescent="0.15">
      <c r="B42" s="1272"/>
      <c r="G42" s="1309"/>
      <c r="I42" s="1308"/>
      <c r="J42" s="1308"/>
      <c r="K42" s="1308"/>
      <c r="AM42" s="1309"/>
      <c r="AN42" s="1309" t="s">
        <v>605</v>
      </c>
      <c r="AP42" s="1308"/>
      <c r="AQ42" s="1308"/>
      <c r="AR42" s="1308"/>
      <c r="AY42" s="1309"/>
      <c r="BA42" s="1308"/>
      <c r="BB42" s="1308"/>
      <c r="BC42" s="1308"/>
      <c r="BK42" s="1309"/>
      <c r="BM42" s="1308"/>
      <c r="BN42" s="1308"/>
      <c r="BO42" s="1308"/>
      <c r="BW42" s="1309"/>
      <c r="BY42" s="1308"/>
      <c r="BZ42" s="1308"/>
      <c r="CA42" s="1308"/>
      <c r="CI42" s="1309"/>
      <c r="CK42" s="1308"/>
      <c r="CL42" s="1308"/>
      <c r="CM42" s="1308"/>
      <c r="CU42" s="1309"/>
      <c r="CW42" s="1308"/>
      <c r="CX42" s="1308"/>
      <c r="CY42" s="1308"/>
    </row>
    <row r="43" spans="2:109" ht="13.5" customHeight="1" x14ac:dyDescent="0.15">
      <c r="B43" s="1272"/>
      <c r="AN43" s="1307" t="s">
        <v>608</v>
      </c>
      <c r="AO43" s="1306"/>
      <c r="AP43" s="1306"/>
      <c r="AQ43" s="1306"/>
      <c r="AR43" s="1306"/>
      <c r="AS43" s="1306"/>
      <c r="AT43" s="1306"/>
      <c r="AU43" s="1306"/>
      <c r="AV43" s="1306"/>
      <c r="AW43" s="1306"/>
      <c r="AX43" s="1306"/>
      <c r="AY43" s="1306"/>
      <c r="AZ43" s="1306"/>
      <c r="BA43" s="1306"/>
      <c r="BB43" s="1306"/>
      <c r="BC43" s="1306"/>
      <c r="BD43" s="1306"/>
      <c r="BE43" s="1306"/>
      <c r="BF43" s="1306"/>
      <c r="BG43" s="1306"/>
      <c r="BH43" s="1306"/>
      <c r="BI43" s="1306"/>
      <c r="BJ43" s="1306"/>
      <c r="BK43" s="1306"/>
      <c r="BL43" s="1306"/>
      <c r="BM43" s="1306"/>
      <c r="BN43" s="1306"/>
      <c r="BO43" s="1306"/>
      <c r="BP43" s="1306"/>
      <c r="BQ43" s="1306"/>
      <c r="BR43" s="1306"/>
      <c r="BS43" s="1306"/>
      <c r="BT43" s="1306"/>
      <c r="BU43" s="1306"/>
      <c r="BV43" s="1306"/>
      <c r="BW43" s="1306"/>
      <c r="BX43" s="1306"/>
      <c r="BY43" s="1306"/>
      <c r="BZ43" s="1306"/>
      <c r="CA43" s="1306"/>
      <c r="CB43" s="1306"/>
      <c r="CC43" s="1306"/>
      <c r="CD43" s="1306"/>
      <c r="CE43" s="1306"/>
      <c r="CF43" s="1306"/>
      <c r="CG43" s="1306"/>
      <c r="CH43" s="1306"/>
      <c r="CI43" s="1306"/>
      <c r="CJ43" s="1306"/>
      <c r="CK43" s="1306"/>
      <c r="CL43" s="1306"/>
      <c r="CM43" s="1306"/>
      <c r="CN43" s="1306"/>
      <c r="CO43" s="1306"/>
      <c r="CP43" s="1306"/>
      <c r="CQ43" s="1306"/>
      <c r="CR43" s="1306"/>
      <c r="CS43" s="1306"/>
      <c r="CT43" s="1306"/>
      <c r="CU43" s="1306"/>
      <c r="CV43" s="1306"/>
      <c r="CW43" s="1306"/>
      <c r="CX43" s="1306"/>
      <c r="CY43" s="1306"/>
      <c r="CZ43" s="1306"/>
      <c r="DA43" s="1306"/>
      <c r="DB43" s="1306"/>
      <c r="DC43" s="1305"/>
    </row>
    <row r="44" spans="2:109" ht="13.5" x14ac:dyDescent="0.15">
      <c r="B44" s="1272"/>
      <c r="AN44" s="1304"/>
      <c r="AO44" s="1303"/>
      <c r="AP44" s="1303"/>
      <c r="AQ44" s="1303"/>
      <c r="AR44" s="1303"/>
      <c r="AS44" s="1303"/>
      <c r="AT44" s="1303"/>
      <c r="AU44" s="1303"/>
      <c r="AV44" s="1303"/>
      <c r="AW44" s="1303"/>
      <c r="AX44" s="1303"/>
      <c r="AY44" s="1303"/>
      <c r="AZ44" s="1303"/>
      <c r="BA44" s="1303"/>
      <c r="BB44" s="1303"/>
      <c r="BC44" s="1303"/>
      <c r="BD44" s="1303"/>
      <c r="BE44" s="1303"/>
      <c r="BF44" s="1303"/>
      <c r="BG44" s="1303"/>
      <c r="BH44" s="1303"/>
      <c r="BI44" s="1303"/>
      <c r="BJ44" s="1303"/>
      <c r="BK44" s="1303"/>
      <c r="BL44" s="1303"/>
      <c r="BM44" s="1303"/>
      <c r="BN44" s="1303"/>
      <c r="BO44" s="1303"/>
      <c r="BP44" s="1303"/>
      <c r="BQ44" s="1303"/>
      <c r="BR44" s="1303"/>
      <c r="BS44" s="1303"/>
      <c r="BT44" s="1303"/>
      <c r="BU44" s="1303"/>
      <c r="BV44" s="1303"/>
      <c r="BW44" s="1303"/>
      <c r="BX44" s="1303"/>
      <c r="BY44" s="1303"/>
      <c r="BZ44" s="1303"/>
      <c r="CA44" s="1303"/>
      <c r="CB44" s="1303"/>
      <c r="CC44" s="1303"/>
      <c r="CD44" s="1303"/>
      <c r="CE44" s="1303"/>
      <c r="CF44" s="1303"/>
      <c r="CG44" s="1303"/>
      <c r="CH44" s="1303"/>
      <c r="CI44" s="1303"/>
      <c r="CJ44" s="1303"/>
      <c r="CK44" s="1303"/>
      <c r="CL44" s="1303"/>
      <c r="CM44" s="1303"/>
      <c r="CN44" s="1303"/>
      <c r="CO44" s="1303"/>
      <c r="CP44" s="1303"/>
      <c r="CQ44" s="1303"/>
      <c r="CR44" s="1303"/>
      <c r="CS44" s="1303"/>
      <c r="CT44" s="1303"/>
      <c r="CU44" s="1303"/>
      <c r="CV44" s="1303"/>
      <c r="CW44" s="1303"/>
      <c r="CX44" s="1303"/>
      <c r="CY44" s="1303"/>
      <c r="CZ44" s="1303"/>
      <c r="DA44" s="1303"/>
      <c r="DB44" s="1303"/>
      <c r="DC44" s="1302"/>
    </row>
    <row r="45" spans="2:109" ht="13.5" x14ac:dyDescent="0.15">
      <c r="B45" s="1272"/>
      <c r="AN45" s="1304"/>
      <c r="AO45" s="1303"/>
      <c r="AP45" s="1303"/>
      <c r="AQ45" s="1303"/>
      <c r="AR45" s="1303"/>
      <c r="AS45" s="1303"/>
      <c r="AT45" s="1303"/>
      <c r="AU45" s="1303"/>
      <c r="AV45" s="1303"/>
      <c r="AW45" s="1303"/>
      <c r="AX45" s="1303"/>
      <c r="AY45" s="1303"/>
      <c r="AZ45" s="1303"/>
      <c r="BA45" s="1303"/>
      <c r="BB45" s="1303"/>
      <c r="BC45" s="1303"/>
      <c r="BD45" s="1303"/>
      <c r="BE45" s="1303"/>
      <c r="BF45" s="1303"/>
      <c r="BG45" s="1303"/>
      <c r="BH45" s="1303"/>
      <c r="BI45" s="1303"/>
      <c r="BJ45" s="1303"/>
      <c r="BK45" s="1303"/>
      <c r="BL45" s="1303"/>
      <c r="BM45" s="1303"/>
      <c r="BN45" s="1303"/>
      <c r="BO45" s="1303"/>
      <c r="BP45" s="1303"/>
      <c r="BQ45" s="1303"/>
      <c r="BR45" s="1303"/>
      <c r="BS45" s="1303"/>
      <c r="BT45" s="1303"/>
      <c r="BU45" s="1303"/>
      <c r="BV45" s="1303"/>
      <c r="BW45" s="1303"/>
      <c r="BX45" s="1303"/>
      <c r="BY45" s="1303"/>
      <c r="BZ45" s="1303"/>
      <c r="CA45" s="1303"/>
      <c r="CB45" s="1303"/>
      <c r="CC45" s="1303"/>
      <c r="CD45" s="1303"/>
      <c r="CE45" s="1303"/>
      <c r="CF45" s="1303"/>
      <c r="CG45" s="1303"/>
      <c r="CH45" s="1303"/>
      <c r="CI45" s="1303"/>
      <c r="CJ45" s="1303"/>
      <c r="CK45" s="1303"/>
      <c r="CL45" s="1303"/>
      <c r="CM45" s="1303"/>
      <c r="CN45" s="1303"/>
      <c r="CO45" s="1303"/>
      <c r="CP45" s="1303"/>
      <c r="CQ45" s="1303"/>
      <c r="CR45" s="1303"/>
      <c r="CS45" s="1303"/>
      <c r="CT45" s="1303"/>
      <c r="CU45" s="1303"/>
      <c r="CV45" s="1303"/>
      <c r="CW45" s="1303"/>
      <c r="CX45" s="1303"/>
      <c r="CY45" s="1303"/>
      <c r="CZ45" s="1303"/>
      <c r="DA45" s="1303"/>
      <c r="DB45" s="1303"/>
      <c r="DC45" s="1302"/>
    </row>
    <row r="46" spans="2:109" ht="13.5" x14ac:dyDescent="0.15">
      <c r="B46" s="1272"/>
      <c r="AN46" s="1304"/>
      <c r="AO46" s="1303"/>
      <c r="AP46" s="1303"/>
      <c r="AQ46" s="1303"/>
      <c r="AR46" s="1303"/>
      <c r="AS46" s="1303"/>
      <c r="AT46" s="1303"/>
      <c r="AU46" s="1303"/>
      <c r="AV46" s="1303"/>
      <c r="AW46" s="1303"/>
      <c r="AX46" s="1303"/>
      <c r="AY46" s="1303"/>
      <c r="AZ46" s="1303"/>
      <c r="BA46" s="1303"/>
      <c r="BB46" s="1303"/>
      <c r="BC46" s="1303"/>
      <c r="BD46" s="1303"/>
      <c r="BE46" s="1303"/>
      <c r="BF46" s="1303"/>
      <c r="BG46" s="1303"/>
      <c r="BH46" s="1303"/>
      <c r="BI46" s="1303"/>
      <c r="BJ46" s="1303"/>
      <c r="BK46" s="1303"/>
      <c r="BL46" s="1303"/>
      <c r="BM46" s="1303"/>
      <c r="BN46" s="1303"/>
      <c r="BO46" s="1303"/>
      <c r="BP46" s="1303"/>
      <c r="BQ46" s="1303"/>
      <c r="BR46" s="1303"/>
      <c r="BS46" s="1303"/>
      <c r="BT46" s="1303"/>
      <c r="BU46" s="1303"/>
      <c r="BV46" s="1303"/>
      <c r="BW46" s="1303"/>
      <c r="BX46" s="1303"/>
      <c r="BY46" s="1303"/>
      <c r="BZ46" s="1303"/>
      <c r="CA46" s="1303"/>
      <c r="CB46" s="1303"/>
      <c r="CC46" s="1303"/>
      <c r="CD46" s="1303"/>
      <c r="CE46" s="1303"/>
      <c r="CF46" s="1303"/>
      <c r="CG46" s="1303"/>
      <c r="CH46" s="1303"/>
      <c r="CI46" s="1303"/>
      <c r="CJ46" s="1303"/>
      <c r="CK46" s="1303"/>
      <c r="CL46" s="1303"/>
      <c r="CM46" s="1303"/>
      <c r="CN46" s="1303"/>
      <c r="CO46" s="1303"/>
      <c r="CP46" s="1303"/>
      <c r="CQ46" s="1303"/>
      <c r="CR46" s="1303"/>
      <c r="CS46" s="1303"/>
      <c r="CT46" s="1303"/>
      <c r="CU46" s="1303"/>
      <c r="CV46" s="1303"/>
      <c r="CW46" s="1303"/>
      <c r="CX46" s="1303"/>
      <c r="CY46" s="1303"/>
      <c r="CZ46" s="1303"/>
      <c r="DA46" s="1303"/>
      <c r="DB46" s="1303"/>
      <c r="DC46" s="1302"/>
    </row>
    <row r="47" spans="2:109" ht="13.5" x14ac:dyDescent="0.15">
      <c r="B47" s="1272"/>
      <c r="AN47" s="1301"/>
      <c r="AO47" s="1300"/>
      <c r="AP47" s="1300"/>
      <c r="AQ47" s="1300"/>
      <c r="AR47" s="1300"/>
      <c r="AS47" s="1300"/>
      <c r="AT47" s="1300"/>
      <c r="AU47" s="1300"/>
      <c r="AV47" s="1300"/>
      <c r="AW47" s="1300"/>
      <c r="AX47" s="1300"/>
      <c r="AY47" s="1300"/>
      <c r="AZ47" s="1300"/>
      <c r="BA47" s="1300"/>
      <c r="BB47" s="1300"/>
      <c r="BC47" s="1300"/>
      <c r="BD47" s="1300"/>
      <c r="BE47" s="1300"/>
      <c r="BF47" s="1300"/>
      <c r="BG47" s="1300"/>
      <c r="BH47" s="1300"/>
      <c r="BI47" s="1300"/>
      <c r="BJ47" s="1300"/>
      <c r="BK47" s="1300"/>
      <c r="BL47" s="1300"/>
      <c r="BM47" s="1300"/>
      <c r="BN47" s="1300"/>
      <c r="BO47" s="1300"/>
      <c r="BP47" s="1300"/>
      <c r="BQ47" s="1300"/>
      <c r="BR47" s="1300"/>
      <c r="BS47" s="1300"/>
      <c r="BT47" s="1300"/>
      <c r="BU47" s="1300"/>
      <c r="BV47" s="1300"/>
      <c r="BW47" s="1300"/>
      <c r="BX47" s="1300"/>
      <c r="BY47" s="1300"/>
      <c r="BZ47" s="1300"/>
      <c r="CA47" s="1300"/>
      <c r="CB47" s="1300"/>
      <c r="CC47" s="1300"/>
      <c r="CD47" s="1300"/>
      <c r="CE47" s="1300"/>
      <c r="CF47" s="1300"/>
      <c r="CG47" s="1300"/>
      <c r="CH47" s="1300"/>
      <c r="CI47" s="1300"/>
      <c r="CJ47" s="1300"/>
      <c r="CK47" s="1300"/>
      <c r="CL47" s="1300"/>
      <c r="CM47" s="1300"/>
      <c r="CN47" s="1300"/>
      <c r="CO47" s="1300"/>
      <c r="CP47" s="1300"/>
      <c r="CQ47" s="1300"/>
      <c r="CR47" s="1300"/>
      <c r="CS47" s="1300"/>
      <c r="CT47" s="1300"/>
      <c r="CU47" s="1300"/>
      <c r="CV47" s="1300"/>
      <c r="CW47" s="1300"/>
      <c r="CX47" s="1300"/>
      <c r="CY47" s="1300"/>
      <c r="CZ47" s="1300"/>
      <c r="DA47" s="1300"/>
      <c r="DB47" s="1300"/>
      <c r="DC47" s="1299"/>
    </row>
    <row r="48" spans="2:109" ht="13.5" x14ac:dyDescent="0.15">
      <c r="B48" s="1272"/>
      <c r="H48" s="1286"/>
      <c r="I48" s="1286"/>
      <c r="J48" s="1286"/>
      <c r="AN48" s="1286"/>
      <c r="AO48" s="1286"/>
      <c r="AP48" s="1286"/>
      <c r="AZ48" s="1286"/>
      <c r="BA48" s="1286"/>
      <c r="BB48" s="1286"/>
      <c r="BL48" s="1286"/>
      <c r="BM48" s="1286"/>
      <c r="BN48" s="1286"/>
      <c r="BX48" s="1286"/>
      <c r="BY48" s="1286"/>
      <c r="BZ48" s="1286"/>
      <c r="CJ48" s="1286"/>
      <c r="CK48" s="1286"/>
      <c r="CL48" s="1286"/>
      <c r="CV48" s="1286"/>
      <c r="CW48" s="1286"/>
      <c r="CX48" s="1286"/>
    </row>
    <row r="49" spans="1:109" ht="13.5" x14ac:dyDescent="0.15">
      <c r="B49" s="1272"/>
      <c r="AN49" s="1271" t="s">
        <v>603</v>
      </c>
    </row>
    <row r="50" spans="1:109" ht="13.5" x14ac:dyDescent="0.15">
      <c r="B50" s="1272"/>
      <c r="G50" s="1284"/>
      <c r="H50" s="1284"/>
      <c r="I50" s="1284"/>
      <c r="J50" s="1284"/>
      <c r="K50" s="1293"/>
      <c r="L50" s="1293"/>
      <c r="M50" s="1292"/>
      <c r="N50" s="1292"/>
      <c r="AN50" s="1291"/>
      <c r="AO50" s="1290"/>
      <c r="AP50" s="1290"/>
      <c r="AQ50" s="1290"/>
      <c r="AR50" s="1290"/>
      <c r="AS50" s="1290"/>
      <c r="AT50" s="1290"/>
      <c r="AU50" s="1290"/>
      <c r="AV50" s="1290"/>
      <c r="AW50" s="1290"/>
      <c r="AX50" s="1290"/>
      <c r="AY50" s="1290"/>
      <c r="AZ50" s="1290"/>
      <c r="BA50" s="1290"/>
      <c r="BB50" s="1290"/>
      <c r="BC50" s="1290"/>
      <c r="BD50" s="1290"/>
      <c r="BE50" s="1290"/>
      <c r="BF50" s="1290"/>
      <c r="BG50" s="1290"/>
      <c r="BH50" s="1290"/>
      <c r="BI50" s="1290"/>
      <c r="BJ50" s="1290"/>
      <c r="BK50" s="1290"/>
      <c r="BL50" s="1290"/>
      <c r="BM50" s="1290"/>
      <c r="BN50" s="1290"/>
      <c r="BO50" s="1289"/>
      <c r="BP50" s="1281" t="s">
        <v>555</v>
      </c>
      <c r="BQ50" s="1281"/>
      <c r="BR50" s="1281"/>
      <c r="BS50" s="1281"/>
      <c r="BT50" s="1281"/>
      <c r="BU50" s="1281"/>
      <c r="BV50" s="1281"/>
      <c r="BW50" s="1281"/>
      <c r="BX50" s="1281" t="s">
        <v>556</v>
      </c>
      <c r="BY50" s="1281"/>
      <c r="BZ50" s="1281"/>
      <c r="CA50" s="1281"/>
      <c r="CB50" s="1281"/>
      <c r="CC50" s="1281"/>
      <c r="CD50" s="1281"/>
      <c r="CE50" s="1281"/>
      <c r="CF50" s="1281" t="s">
        <v>557</v>
      </c>
      <c r="CG50" s="1281"/>
      <c r="CH50" s="1281"/>
      <c r="CI50" s="1281"/>
      <c r="CJ50" s="1281"/>
      <c r="CK50" s="1281"/>
      <c r="CL50" s="1281"/>
      <c r="CM50" s="1281"/>
      <c r="CN50" s="1281" t="s">
        <v>558</v>
      </c>
      <c r="CO50" s="1281"/>
      <c r="CP50" s="1281"/>
      <c r="CQ50" s="1281"/>
      <c r="CR50" s="1281"/>
      <c r="CS50" s="1281"/>
      <c r="CT50" s="1281"/>
      <c r="CU50" s="1281"/>
      <c r="CV50" s="1281" t="s">
        <v>559</v>
      </c>
      <c r="CW50" s="1281"/>
      <c r="CX50" s="1281"/>
      <c r="CY50" s="1281"/>
      <c r="CZ50" s="1281"/>
      <c r="DA50" s="1281"/>
      <c r="DB50" s="1281"/>
      <c r="DC50" s="1281"/>
    </row>
    <row r="51" spans="1:109" ht="13.5" customHeight="1" x14ac:dyDescent="0.15">
      <c r="B51" s="1272"/>
      <c r="G51" s="1288"/>
      <c r="H51" s="1288"/>
      <c r="I51" s="1322"/>
      <c r="J51" s="1322"/>
      <c r="K51" s="1287"/>
      <c r="L51" s="1287"/>
      <c r="M51" s="1287"/>
      <c r="N51" s="1287"/>
      <c r="AM51" s="1286"/>
      <c r="AN51" s="1280" t="s">
        <v>602</v>
      </c>
      <c r="AO51" s="1280"/>
      <c r="AP51" s="1280"/>
      <c r="AQ51" s="1280"/>
      <c r="AR51" s="1280"/>
      <c r="AS51" s="1280"/>
      <c r="AT51" s="1280"/>
      <c r="AU51" s="1280"/>
      <c r="AV51" s="1280"/>
      <c r="AW51" s="1280"/>
      <c r="AX51" s="1280"/>
      <c r="AY51" s="1280"/>
      <c r="AZ51" s="1280"/>
      <c r="BA51" s="1280"/>
      <c r="BB51" s="1280" t="s">
        <v>600</v>
      </c>
      <c r="BC51" s="1280"/>
      <c r="BD51" s="1280"/>
      <c r="BE51" s="1280"/>
      <c r="BF51" s="1280"/>
      <c r="BG51" s="1280"/>
      <c r="BH51" s="1280"/>
      <c r="BI51" s="1280"/>
      <c r="BJ51" s="1280"/>
      <c r="BK51" s="1280"/>
      <c r="BL51" s="1280"/>
      <c r="BM51" s="1280"/>
      <c r="BN51" s="1280"/>
      <c r="BO51" s="1280"/>
      <c r="BP51" s="1321"/>
      <c r="BQ51" s="1279"/>
      <c r="BR51" s="1279"/>
      <c r="BS51" s="1279"/>
      <c r="BT51" s="1279"/>
      <c r="BU51" s="1279"/>
      <c r="BV51" s="1279"/>
      <c r="BW51" s="1279"/>
      <c r="BX51" s="1279"/>
      <c r="BY51" s="1279"/>
      <c r="BZ51" s="1279"/>
      <c r="CA51" s="1279"/>
      <c r="CB51" s="1279"/>
      <c r="CC51" s="1279"/>
      <c r="CD51" s="1279"/>
      <c r="CE51" s="1279"/>
      <c r="CF51" s="1279"/>
      <c r="CG51" s="1279"/>
      <c r="CH51" s="1279"/>
      <c r="CI51" s="1279"/>
      <c r="CJ51" s="1279"/>
      <c r="CK51" s="1279"/>
      <c r="CL51" s="1279"/>
      <c r="CM51" s="1279"/>
      <c r="CN51" s="1279"/>
      <c r="CO51" s="1279"/>
      <c r="CP51" s="1279"/>
      <c r="CQ51" s="1279"/>
      <c r="CR51" s="1279"/>
      <c r="CS51" s="1279"/>
      <c r="CT51" s="1279"/>
      <c r="CU51" s="1279"/>
      <c r="CV51" s="1321"/>
      <c r="CW51" s="1279"/>
      <c r="CX51" s="1279"/>
      <c r="CY51" s="1279"/>
      <c r="CZ51" s="1279"/>
      <c r="DA51" s="1279"/>
      <c r="DB51" s="1279"/>
      <c r="DC51" s="1279"/>
    </row>
    <row r="52" spans="1:109" ht="13.5" x14ac:dyDescent="0.15">
      <c r="B52" s="1272"/>
      <c r="G52" s="1288"/>
      <c r="H52" s="1288"/>
      <c r="I52" s="1322"/>
      <c r="J52" s="1322"/>
      <c r="K52" s="1287"/>
      <c r="L52" s="1287"/>
      <c r="M52" s="1287"/>
      <c r="N52" s="1287"/>
      <c r="AM52" s="1286"/>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9"/>
      <c r="BQ52" s="1279"/>
      <c r="BR52" s="1279"/>
      <c r="BS52" s="1279"/>
      <c r="BT52" s="1279"/>
      <c r="BU52" s="1279"/>
      <c r="BV52" s="1279"/>
      <c r="BW52" s="1279"/>
      <c r="BX52" s="1279"/>
      <c r="BY52" s="1279"/>
      <c r="BZ52" s="1279"/>
      <c r="CA52" s="1279"/>
      <c r="CB52" s="1279"/>
      <c r="CC52" s="1279"/>
      <c r="CD52" s="1279"/>
      <c r="CE52" s="1279"/>
      <c r="CF52" s="1279"/>
      <c r="CG52" s="1279"/>
      <c r="CH52" s="1279"/>
      <c r="CI52" s="1279"/>
      <c r="CJ52" s="1279"/>
      <c r="CK52" s="1279"/>
      <c r="CL52" s="1279"/>
      <c r="CM52" s="1279"/>
      <c r="CN52" s="1279"/>
      <c r="CO52" s="1279"/>
      <c r="CP52" s="1279"/>
      <c r="CQ52" s="1279"/>
      <c r="CR52" s="1279"/>
      <c r="CS52" s="1279"/>
      <c r="CT52" s="1279"/>
      <c r="CU52" s="1279"/>
      <c r="CV52" s="1279"/>
      <c r="CW52" s="1279"/>
      <c r="CX52" s="1279"/>
      <c r="CY52" s="1279"/>
      <c r="CZ52" s="1279"/>
      <c r="DA52" s="1279"/>
      <c r="DB52" s="1279"/>
      <c r="DC52" s="1279"/>
    </row>
    <row r="53" spans="1:109" ht="13.5" x14ac:dyDescent="0.15">
      <c r="A53" s="1308"/>
      <c r="B53" s="1272"/>
      <c r="G53" s="1288"/>
      <c r="H53" s="1288"/>
      <c r="I53" s="1284"/>
      <c r="J53" s="1284"/>
      <c r="K53" s="1287"/>
      <c r="L53" s="1287"/>
      <c r="M53" s="1287"/>
      <c r="N53" s="1287"/>
      <c r="AM53" s="1286"/>
      <c r="AN53" s="1280"/>
      <c r="AO53" s="1280"/>
      <c r="AP53" s="1280"/>
      <c r="AQ53" s="1280"/>
      <c r="AR53" s="1280"/>
      <c r="AS53" s="1280"/>
      <c r="AT53" s="1280"/>
      <c r="AU53" s="1280"/>
      <c r="AV53" s="1280"/>
      <c r="AW53" s="1280"/>
      <c r="AX53" s="1280"/>
      <c r="AY53" s="1280"/>
      <c r="AZ53" s="1280"/>
      <c r="BA53" s="1280"/>
      <c r="BB53" s="1280" t="s">
        <v>607</v>
      </c>
      <c r="BC53" s="1280"/>
      <c r="BD53" s="1280"/>
      <c r="BE53" s="1280"/>
      <c r="BF53" s="1280"/>
      <c r="BG53" s="1280"/>
      <c r="BH53" s="1280"/>
      <c r="BI53" s="1280"/>
      <c r="BJ53" s="1280"/>
      <c r="BK53" s="1280"/>
      <c r="BL53" s="1280"/>
      <c r="BM53" s="1280"/>
      <c r="BN53" s="1280"/>
      <c r="BO53" s="1280"/>
      <c r="BP53" s="1321"/>
      <c r="BQ53" s="1279"/>
      <c r="BR53" s="1279"/>
      <c r="BS53" s="1279"/>
      <c r="BT53" s="1279"/>
      <c r="BU53" s="1279"/>
      <c r="BV53" s="1279"/>
      <c r="BW53" s="1279"/>
      <c r="BX53" s="1279">
        <v>72.2</v>
      </c>
      <c r="BY53" s="1279"/>
      <c r="BZ53" s="1279"/>
      <c r="CA53" s="1279"/>
      <c r="CB53" s="1279"/>
      <c r="CC53" s="1279"/>
      <c r="CD53" s="1279"/>
      <c r="CE53" s="1279"/>
      <c r="CF53" s="1279">
        <v>71.7</v>
      </c>
      <c r="CG53" s="1279"/>
      <c r="CH53" s="1279"/>
      <c r="CI53" s="1279"/>
      <c r="CJ53" s="1279"/>
      <c r="CK53" s="1279"/>
      <c r="CL53" s="1279"/>
      <c r="CM53" s="1279"/>
      <c r="CN53" s="1279">
        <v>75.099999999999994</v>
      </c>
      <c r="CO53" s="1279"/>
      <c r="CP53" s="1279"/>
      <c r="CQ53" s="1279"/>
      <c r="CR53" s="1279"/>
      <c r="CS53" s="1279"/>
      <c r="CT53" s="1279"/>
      <c r="CU53" s="1279"/>
      <c r="CV53" s="1321"/>
      <c r="CW53" s="1279"/>
      <c r="CX53" s="1279"/>
      <c r="CY53" s="1279"/>
      <c r="CZ53" s="1279"/>
      <c r="DA53" s="1279"/>
      <c r="DB53" s="1279"/>
      <c r="DC53" s="1279"/>
    </row>
    <row r="54" spans="1:109" ht="13.5" x14ac:dyDescent="0.15">
      <c r="A54" s="1308"/>
      <c r="B54" s="1272"/>
      <c r="G54" s="1288"/>
      <c r="H54" s="1288"/>
      <c r="I54" s="1284"/>
      <c r="J54" s="1284"/>
      <c r="K54" s="1287"/>
      <c r="L54" s="1287"/>
      <c r="M54" s="1287"/>
      <c r="N54" s="1287"/>
      <c r="AM54" s="1286"/>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9"/>
      <c r="BQ54" s="1279"/>
      <c r="BR54" s="1279"/>
      <c r="BS54" s="1279"/>
      <c r="BT54" s="1279"/>
      <c r="BU54" s="1279"/>
      <c r="BV54" s="1279"/>
      <c r="BW54" s="1279"/>
      <c r="BX54" s="1279"/>
      <c r="BY54" s="1279"/>
      <c r="BZ54" s="1279"/>
      <c r="CA54" s="1279"/>
      <c r="CB54" s="1279"/>
      <c r="CC54" s="1279"/>
      <c r="CD54" s="1279"/>
      <c r="CE54" s="1279"/>
      <c r="CF54" s="1279"/>
      <c r="CG54" s="1279"/>
      <c r="CH54" s="1279"/>
      <c r="CI54" s="1279"/>
      <c r="CJ54" s="1279"/>
      <c r="CK54" s="1279"/>
      <c r="CL54" s="1279"/>
      <c r="CM54" s="1279"/>
      <c r="CN54" s="1279"/>
      <c r="CO54" s="1279"/>
      <c r="CP54" s="1279"/>
      <c r="CQ54" s="1279"/>
      <c r="CR54" s="1279"/>
      <c r="CS54" s="1279"/>
      <c r="CT54" s="1279"/>
      <c r="CU54" s="1279"/>
      <c r="CV54" s="1279"/>
      <c r="CW54" s="1279"/>
      <c r="CX54" s="1279"/>
      <c r="CY54" s="1279"/>
      <c r="CZ54" s="1279"/>
      <c r="DA54" s="1279"/>
      <c r="DB54" s="1279"/>
      <c r="DC54" s="1279"/>
    </row>
    <row r="55" spans="1:109" ht="13.5" x14ac:dyDescent="0.15">
      <c r="A55" s="1308"/>
      <c r="B55" s="1272"/>
      <c r="G55" s="1284"/>
      <c r="H55" s="1284"/>
      <c r="I55" s="1284"/>
      <c r="J55" s="1284"/>
      <c r="K55" s="1287"/>
      <c r="L55" s="1287"/>
      <c r="M55" s="1287"/>
      <c r="N55" s="1287"/>
      <c r="AN55" s="1281" t="s">
        <v>601</v>
      </c>
      <c r="AO55" s="1281"/>
      <c r="AP55" s="1281"/>
      <c r="AQ55" s="1281"/>
      <c r="AR55" s="1281"/>
      <c r="AS55" s="1281"/>
      <c r="AT55" s="1281"/>
      <c r="AU55" s="1281"/>
      <c r="AV55" s="1281"/>
      <c r="AW55" s="1281"/>
      <c r="AX55" s="1281"/>
      <c r="AY55" s="1281"/>
      <c r="AZ55" s="1281"/>
      <c r="BA55" s="1281"/>
      <c r="BB55" s="1280" t="s">
        <v>600</v>
      </c>
      <c r="BC55" s="1280"/>
      <c r="BD55" s="1280"/>
      <c r="BE55" s="1280"/>
      <c r="BF55" s="1280"/>
      <c r="BG55" s="1280"/>
      <c r="BH55" s="1280"/>
      <c r="BI55" s="1280"/>
      <c r="BJ55" s="1280"/>
      <c r="BK55" s="1280"/>
      <c r="BL55" s="1280"/>
      <c r="BM55" s="1280"/>
      <c r="BN55" s="1280"/>
      <c r="BO55" s="1280"/>
      <c r="BP55" s="1321"/>
      <c r="BQ55" s="1279"/>
      <c r="BR55" s="1279"/>
      <c r="BS55" s="1279"/>
      <c r="BT55" s="1279"/>
      <c r="BU55" s="1279"/>
      <c r="BV55" s="1279"/>
      <c r="BW55" s="1279"/>
      <c r="BX55" s="1279">
        <v>0</v>
      </c>
      <c r="BY55" s="1279"/>
      <c r="BZ55" s="1279"/>
      <c r="CA55" s="1279"/>
      <c r="CB55" s="1279"/>
      <c r="CC55" s="1279"/>
      <c r="CD55" s="1279"/>
      <c r="CE55" s="1279"/>
      <c r="CF55" s="1279">
        <v>0</v>
      </c>
      <c r="CG55" s="1279"/>
      <c r="CH55" s="1279"/>
      <c r="CI55" s="1279"/>
      <c r="CJ55" s="1279"/>
      <c r="CK55" s="1279"/>
      <c r="CL55" s="1279"/>
      <c r="CM55" s="1279"/>
      <c r="CN55" s="1279">
        <v>0</v>
      </c>
      <c r="CO55" s="1279"/>
      <c r="CP55" s="1279"/>
      <c r="CQ55" s="1279"/>
      <c r="CR55" s="1279"/>
      <c r="CS55" s="1279"/>
      <c r="CT55" s="1279"/>
      <c r="CU55" s="1279"/>
      <c r="CV55" s="1321"/>
      <c r="CW55" s="1279"/>
      <c r="CX55" s="1279"/>
      <c r="CY55" s="1279"/>
      <c r="CZ55" s="1279"/>
      <c r="DA55" s="1279"/>
      <c r="DB55" s="1279"/>
      <c r="DC55" s="1279"/>
    </row>
    <row r="56" spans="1:109" ht="13.5" x14ac:dyDescent="0.15">
      <c r="A56" s="1308"/>
      <c r="B56" s="1272"/>
      <c r="G56" s="1284"/>
      <c r="H56" s="1284"/>
      <c r="I56" s="1284"/>
      <c r="J56" s="1284"/>
      <c r="K56" s="1287"/>
      <c r="L56" s="1287"/>
      <c r="M56" s="1287"/>
      <c r="N56" s="1287"/>
      <c r="AN56" s="1281"/>
      <c r="AO56" s="1281"/>
      <c r="AP56" s="1281"/>
      <c r="AQ56" s="1281"/>
      <c r="AR56" s="1281"/>
      <c r="AS56" s="1281"/>
      <c r="AT56" s="1281"/>
      <c r="AU56" s="1281"/>
      <c r="AV56" s="1281"/>
      <c r="AW56" s="1281"/>
      <c r="AX56" s="1281"/>
      <c r="AY56" s="1281"/>
      <c r="AZ56" s="1281"/>
      <c r="BA56" s="1281"/>
      <c r="BB56" s="1280"/>
      <c r="BC56" s="1280"/>
      <c r="BD56" s="1280"/>
      <c r="BE56" s="1280"/>
      <c r="BF56" s="1280"/>
      <c r="BG56" s="1280"/>
      <c r="BH56" s="1280"/>
      <c r="BI56" s="1280"/>
      <c r="BJ56" s="1280"/>
      <c r="BK56" s="1280"/>
      <c r="BL56" s="1280"/>
      <c r="BM56" s="1280"/>
      <c r="BN56" s="1280"/>
      <c r="BO56" s="1280"/>
      <c r="BP56" s="1279"/>
      <c r="BQ56" s="1279"/>
      <c r="BR56" s="1279"/>
      <c r="BS56" s="1279"/>
      <c r="BT56" s="1279"/>
      <c r="BU56" s="1279"/>
      <c r="BV56" s="1279"/>
      <c r="BW56" s="1279"/>
      <c r="BX56" s="1279"/>
      <c r="BY56" s="1279"/>
      <c r="BZ56" s="1279"/>
      <c r="CA56" s="1279"/>
      <c r="CB56" s="1279"/>
      <c r="CC56" s="1279"/>
      <c r="CD56" s="1279"/>
      <c r="CE56" s="1279"/>
      <c r="CF56" s="1279"/>
      <c r="CG56" s="1279"/>
      <c r="CH56" s="1279"/>
      <c r="CI56" s="1279"/>
      <c r="CJ56" s="1279"/>
      <c r="CK56" s="1279"/>
      <c r="CL56" s="1279"/>
      <c r="CM56" s="1279"/>
      <c r="CN56" s="1279"/>
      <c r="CO56" s="1279"/>
      <c r="CP56" s="1279"/>
      <c r="CQ56" s="1279"/>
      <c r="CR56" s="1279"/>
      <c r="CS56" s="1279"/>
      <c r="CT56" s="1279"/>
      <c r="CU56" s="1279"/>
      <c r="CV56" s="1279"/>
      <c r="CW56" s="1279"/>
      <c r="CX56" s="1279"/>
      <c r="CY56" s="1279"/>
      <c r="CZ56" s="1279"/>
      <c r="DA56" s="1279"/>
      <c r="DB56" s="1279"/>
      <c r="DC56" s="1279"/>
    </row>
    <row r="57" spans="1:109" s="1308" customFormat="1" ht="13.5" x14ac:dyDescent="0.15">
      <c r="B57" s="1314"/>
      <c r="G57" s="1284"/>
      <c r="H57" s="1284"/>
      <c r="I57" s="1283"/>
      <c r="J57" s="1283"/>
      <c r="K57" s="1287"/>
      <c r="L57" s="1287"/>
      <c r="M57" s="1287"/>
      <c r="N57" s="1287"/>
      <c r="AM57" s="1271"/>
      <c r="AN57" s="1281"/>
      <c r="AO57" s="1281"/>
      <c r="AP57" s="1281"/>
      <c r="AQ57" s="1281"/>
      <c r="AR57" s="1281"/>
      <c r="AS57" s="1281"/>
      <c r="AT57" s="1281"/>
      <c r="AU57" s="1281"/>
      <c r="AV57" s="1281"/>
      <c r="AW57" s="1281"/>
      <c r="AX57" s="1281"/>
      <c r="AY57" s="1281"/>
      <c r="AZ57" s="1281"/>
      <c r="BA57" s="1281"/>
      <c r="BB57" s="1280" t="s">
        <v>607</v>
      </c>
      <c r="BC57" s="1280"/>
      <c r="BD57" s="1280"/>
      <c r="BE57" s="1280"/>
      <c r="BF57" s="1280"/>
      <c r="BG57" s="1280"/>
      <c r="BH57" s="1280"/>
      <c r="BI57" s="1280"/>
      <c r="BJ57" s="1280"/>
      <c r="BK57" s="1280"/>
      <c r="BL57" s="1280"/>
      <c r="BM57" s="1280"/>
      <c r="BN57" s="1280"/>
      <c r="BO57" s="1280"/>
      <c r="BP57" s="1321"/>
      <c r="BQ57" s="1279"/>
      <c r="BR57" s="1279"/>
      <c r="BS57" s="1279"/>
      <c r="BT57" s="1279"/>
      <c r="BU57" s="1279"/>
      <c r="BV57" s="1279"/>
      <c r="BW57" s="1279"/>
      <c r="BX57" s="1279">
        <v>52.1</v>
      </c>
      <c r="BY57" s="1279"/>
      <c r="BZ57" s="1279"/>
      <c r="CA57" s="1279"/>
      <c r="CB57" s="1279"/>
      <c r="CC57" s="1279"/>
      <c r="CD57" s="1279"/>
      <c r="CE57" s="1279"/>
      <c r="CF57" s="1279">
        <v>59.1</v>
      </c>
      <c r="CG57" s="1279"/>
      <c r="CH57" s="1279"/>
      <c r="CI57" s="1279"/>
      <c r="CJ57" s="1279"/>
      <c r="CK57" s="1279"/>
      <c r="CL57" s="1279"/>
      <c r="CM57" s="1279"/>
      <c r="CN57" s="1279">
        <v>59.8</v>
      </c>
      <c r="CO57" s="1279"/>
      <c r="CP57" s="1279"/>
      <c r="CQ57" s="1279"/>
      <c r="CR57" s="1279"/>
      <c r="CS57" s="1279"/>
      <c r="CT57" s="1279"/>
      <c r="CU57" s="1279"/>
      <c r="CV57" s="1321"/>
      <c r="CW57" s="1279"/>
      <c r="CX57" s="1279"/>
      <c r="CY57" s="1279"/>
      <c r="CZ57" s="1279"/>
      <c r="DA57" s="1279"/>
      <c r="DB57" s="1279"/>
      <c r="DC57" s="1279"/>
      <c r="DD57" s="1319"/>
      <c r="DE57" s="1314"/>
    </row>
    <row r="58" spans="1:109" s="1308" customFormat="1" ht="13.5" x14ac:dyDescent="0.15">
      <c r="A58" s="1271"/>
      <c r="B58" s="1314"/>
      <c r="G58" s="1284"/>
      <c r="H58" s="1284"/>
      <c r="I58" s="1283"/>
      <c r="J58" s="1283"/>
      <c r="K58" s="1287"/>
      <c r="L58" s="1287"/>
      <c r="M58" s="1287"/>
      <c r="N58" s="1287"/>
      <c r="AM58" s="1271"/>
      <c r="AN58" s="1281"/>
      <c r="AO58" s="1281"/>
      <c r="AP58" s="1281"/>
      <c r="AQ58" s="1281"/>
      <c r="AR58" s="1281"/>
      <c r="AS58" s="1281"/>
      <c r="AT58" s="1281"/>
      <c r="AU58" s="1281"/>
      <c r="AV58" s="1281"/>
      <c r="AW58" s="1281"/>
      <c r="AX58" s="1281"/>
      <c r="AY58" s="1281"/>
      <c r="AZ58" s="1281"/>
      <c r="BA58" s="1281"/>
      <c r="BB58" s="1280"/>
      <c r="BC58" s="1280"/>
      <c r="BD58" s="1280"/>
      <c r="BE58" s="1280"/>
      <c r="BF58" s="1280"/>
      <c r="BG58" s="1280"/>
      <c r="BH58" s="1280"/>
      <c r="BI58" s="1280"/>
      <c r="BJ58" s="1280"/>
      <c r="BK58" s="1280"/>
      <c r="BL58" s="1280"/>
      <c r="BM58" s="1280"/>
      <c r="BN58" s="1280"/>
      <c r="BO58" s="1280"/>
      <c r="BP58" s="1279"/>
      <c r="BQ58" s="1279"/>
      <c r="BR58" s="1279"/>
      <c r="BS58" s="1279"/>
      <c r="BT58" s="1279"/>
      <c r="BU58" s="1279"/>
      <c r="BV58" s="1279"/>
      <c r="BW58" s="1279"/>
      <c r="BX58" s="1279"/>
      <c r="BY58" s="1279"/>
      <c r="BZ58" s="1279"/>
      <c r="CA58" s="1279"/>
      <c r="CB58" s="1279"/>
      <c r="CC58" s="1279"/>
      <c r="CD58" s="1279"/>
      <c r="CE58" s="1279"/>
      <c r="CF58" s="1279"/>
      <c r="CG58" s="1279"/>
      <c r="CH58" s="1279"/>
      <c r="CI58" s="1279"/>
      <c r="CJ58" s="1279"/>
      <c r="CK58" s="1279"/>
      <c r="CL58" s="1279"/>
      <c r="CM58" s="1279"/>
      <c r="CN58" s="1279"/>
      <c r="CO58" s="1279"/>
      <c r="CP58" s="1279"/>
      <c r="CQ58" s="1279"/>
      <c r="CR58" s="1279"/>
      <c r="CS58" s="1279"/>
      <c r="CT58" s="1279"/>
      <c r="CU58" s="1279"/>
      <c r="CV58" s="1279"/>
      <c r="CW58" s="1279"/>
      <c r="CX58" s="1279"/>
      <c r="CY58" s="1279"/>
      <c r="CZ58" s="1279"/>
      <c r="DA58" s="1279"/>
      <c r="DB58" s="1279"/>
      <c r="DC58" s="1279"/>
      <c r="DD58" s="1319"/>
      <c r="DE58" s="1314"/>
    </row>
    <row r="59" spans="1:109" s="1308" customFormat="1" ht="13.5" x14ac:dyDescent="0.15">
      <c r="A59" s="1271"/>
      <c r="B59" s="1314"/>
      <c r="K59" s="1320"/>
      <c r="L59" s="1320"/>
      <c r="M59" s="1320"/>
      <c r="N59" s="1320"/>
      <c r="AQ59" s="1320"/>
      <c r="AR59" s="1320"/>
      <c r="AS59" s="1320"/>
      <c r="AT59" s="1320"/>
      <c r="BC59" s="1320"/>
      <c r="BD59" s="1320"/>
      <c r="BE59" s="1320"/>
      <c r="BF59" s="1320"/>
      <c r="BO59" s="1320"/>
      <c r="BP59" s="1320"/>
      <c r="BQ59" s="1320"/>
      <c r="BR59" s="1320"/>
      <c r="CA59" s="1320"/>
      <c r="CB59" s="1320"/>
      <c r="CC59" s="1320"/>
      <c r="CD59" s="1320"/>
      <c r="CM59" s="1320"/>
      <c r="CN59" s="1320"/>
      <c r="CO59" s="1320"/>
      <c r="CP59" s="1320"/>
      <c r="CY59" s="1320"/>
      <c r="CZ59" s="1320"/>
      <c r="DA59" s="1320"/>
      <c r="DB59" s="1320"/>
      <c r="DC59" s="1320"/>
      <c r="DD59" s="1319"/>
      <c r="DE59" s="1314"/>
    </row>
    <row r="60" spans="1:109" s="1308" customFormat="1" ht="13.5" x14ac:dyDescent="0.15">
      <c r="A60" s="1271"/>
      <c r="B60" s="1314"/>
      <c r="K60" s="1320"/>
      <c r="L60" s="1320"/>
      <c r="M60" s="1320"/>
      <c r="N60" s="1320"/>
      <c r="AQ60" s="1320"/>
      <c r="AR60" s="1320"/>
      <c r="AS60" s="1320"/>
      <c r="AT60" s="1320"/>
      <c r="BC60" s="1320"/>
      <c r="BD60" s="1320"/>
      <c r="BE60" s="1320"/>
      <c r="BF60" s="1320"/>
      <c r="BO60" s="1320"/>
      <c r="BP60" s="1320"/>
      <c r="BQ60" s="1320"/>
      <c r="BR60" s="1320"/>
      <c r="CA60" s="1320"/>
      <c r="CB60" s="1320"/>
      <c r="CC60" s="1320"/>
      <c r="CD60" s="1320"/>
      <c r="CM60" s="1320"/>
      <c r="CN60" s="1320"/>
      <c r="CO60" s="1320"/>
      <c r="CP60" s="1320"/>
      <c r="CY60" s="1320"/>
      <c r="CZ60" s="1320"/>
      <c r="DA60" s="1320"/>
      <c r="DB60" s="1320"/>
      <c r="DC60" s="1320"/>
      <c r="DD60" s="1319"/>
      <c r="DE60" s="1314"/>
    </row>
    <row r="61" spans="1:109" s="1308" customFormat="1" ht="13.5" x14ac:dyDescent="0.15">
      <c r="A61" s="1271"/>
      <c r="B61" s="1318"/>
      <c r="C61" s="1317"/>
      <c r="D61" s="1317"/>
      <c r="E61" s="1317"/>
      <c r="F61" s="1317"/>
      <c r="G61" s="1317"/>
      <c r="H61" s="1317"/>
      <c r="I61" s="1317"/>
      <c r="J61" s="1317"/>
      <c r="K61" s="1317"/>
      <c r="L61" s="1317"/>
      <c r="M61" s="1316"/>
      <c r="N61" s="1316"/>
      <c r="O61" s="1317"/>
      <c r="P61" s="1317"/>
      <c r="Q61" s="1317"/>
      <c r="R61" s="1317"/>
      <c r="S61" s="1317"/>
      <c r="T61" s="1317"/>
      <c r="U61" s="1317"/>
      <c r="V61" s="1317"/>
      <c r="W61" s="1317"/>
      <c r="X61" s="1317"/>
      <c r="Y61" s="1317"/>
      <c r="Z61" s="1317"/>
      <c r="AA61" s="1317"/>
      <c r="AB61" s="1317"/>
      <c r="AC61" s="1317"/>
      <c r="AD61" s="1317"/>
      <c r="AE61" s="1317"/>
      <c r="AF61" s="1317"/>
      <c r="AG61" s="1317"/>
      <c r="AH61" s="1317"/>
      <c r="AI61" s="1317"/>
      <c r="AJ61" s="1317"/>
      <c r="AK61" s="1317"/>
      <c r="AL61" s="1317"/>
      <c r="AM61" s="1317"/>
      <c r="AN61" s="1317"/>
      <c r="AO61" s="1317"/>
      <c r="AP61" s="1317"/>
      <c r="AQ61" s="1317"/>
      <c r="AR61" s="1317"/>
      <c r="AS61" s="1316"/>
      <c r="AT61" s="1316"/>
      <c r="AU61" s="1317"/>
      <c r="AV61" s="1317"/>
      <c r="AW61" s="1317"/>
      <c r="AX61" s="1317"/>
      <c r="AY61" s="1317"/>
      <c r="AZ61" s="1317"/>
      <c r="BA61" s="1317"/>
      <c r="BB61" s="1317"/>
      <c r="BC61" s="1317"/>
      <c r="BD61" s="1317"/>
      <c r="BE61" s="1316"/>
      <c r="BF61" s="1316"/>
      <c r="BG61" s="1317"/>
      <c r="BH61" s="1317"/>
      <c r="BI61" s="1317"/>
      <c r="BJ61" s="1317"/>
      <c r="BK61" s="1317"/>
      <c r="BL61" s="1317"/>
      <c r="BM61" s="1317"/>
      <c r="BN61" s="1317"/>
      <c r="BO61" s="1317"/>
      <c r="BP61" s="1317"/>
      <c r="BQ61" s="1316"/>
      <c r="BR61" s="1316"/>
      <c r="BS61" s="1317"/>
      <c r="BT61" s="1317"/>
      <c r="BU61" s="1317"/>
      <c r="BV61" s="1317"/>
      <c r="BW61" s="1317"/>
      <c r="BX61" s="1317"/>
      <c r="BY61" s="1317"/>
      <c r="BZ61" s="1317"/>
      <c r="CA61" s="1317"/>
      <c r="CB61" s="1317"/>
      <c r="CC61" s="1316"/>
      <c r="CD61" s="1316"/>
      <c r="CE61" s="1317"/>
      <c r="CF61" s="1317"/>
      <c r="CG61" s="1317"/>
      <c r="CH61" s="1317"/>
      <c r="CI61" s="1317"/>
      <c r="CJ61" s="1317"/>
      <c r="CK61" s="1317"/>
      <c r="CL61" s="1317"/>
      <c r="CM61" s="1317"/>
      <c r="CN61" s="1317"/>
      <c r="CO61" s="1316"/>
      <c r="CP61" s="1316"/>
      <c r="CQ61" s="1317"/>
      <c r="CR61" s="1317"/>
      <c r="CS61" s="1317"/>
      <c r="CT61" s="1317"/>
      <c r="CU61" s="1317"/>
      <c r="CV61" s="1317"/>
      <c r="CW61" s="1317"/>
      <c r="CX61" s="1317"/>
      <c r="CY61" s="1317"/>
      <c r="CZ61" s="1317"/>
      <c r="DA61" s="1316"/>
      <c r="DB61" s="1316"/>
      <c r="DC61" s="1316"/>
      <c r="DD61" s="1315"/>
      <c r="DE61" s="1314"/>
    </row>
    <row r="62" spans="1:109" ht="13.5" x14ac:dyDescent="0.15">
      <c r="B62" s="1313"/>
      <c r="C62" s="1313"/>
      <c r="D62" s="1313"/>
      <c r="E62" s="1313"/>
      <c r="F62" s="1313"/>
      <c r="G62" s="1313"/>
      <c r="H62" s="1313"/>
      <c r="I62" s="1313"/>
      <c r="J62" s="1313"/>
      <c r="K62" s="1313"/>
      <c r="L62" s="1313"/>
      <c r="M62" s="1313"/>
      <c r="N62" s="1313"/>
      <c r="O62" s="1313"/>
      <c r="P62" s="1313"/>
      <c r="Q62" s="1313"/>
      <c r="R62" s="1313"/>
      <c r="S62" s="1313"/>
      <c r="T62" s="1313"/>
      <c r="U62" s="1313"/>
      <c r="V62" s="1313"/>
      <c r="W62" s="1313"/>
      <c r="X62" s="1313"/>
      <c r="Y62" s="1313"/>
      <c r="Z62" s="1313"/>
      <c r="AA62" s="1313"/>
      <c r="AB62" s="1313"/>
      <c r="AC62" s="1313"/>
      <c r="AD62" s="1313"/>
      <c r="AE62" s="1313"/>
      <c r="AF62" s="1313"/>
      <c r="AG62" s="1313"/>
      <c r="AH62" s="1313"/>
      <c r="AI62" s="1313"/>
      <c r="AJ62" s="1313"/>
      <c r="AK62" s="1313"/>
      <c r="AL62" s="1313"/>
      <c r="AM62" s="1313"/>
      <c r="AN62" s="1313"/>
      <c r="AO62" s="1313"/>
      <c r="AP62" s="1313"/>
      <c r="AQ62" s="1313"/>
      <c r="AR62" s="1313"/>
      <c r="AS62" s="1313"/>
      <c r="AT62" s="1313"/>
      <c r="AU62" s="1313"/>
      <c r="AV62" s="1313"/>
      <c r="AW62" s="1313"/>
      <c r="AX62" s="1313"/>
      <c r="AY62" s="1313"/>
      <c r="AZ62" s="1313"/>
      <c r="BA62" s="1313"/>
      <c r="BB62" s="1313"/>
      <c r="BC62" s="1313"/>
      <c r="BD62" s="1313"/>
      <c r="BE62" s="1313"/>
      <c r="BF62" s="1313"/>
      <c r="BG62" s="1313"/>
      <c r="BH62" s="1313"/>
      <c r="BI62" s="1313"/>
      <c r="BJ62" s="1313"/>
      <c r="BK62" s="1313"/>
      <c r="BL62" s="1313"/>
      <c r="BM62" s="1313"/>
      <c r="BN62" s="1313"/>
      <c r="BO62" s="1313"/>
      <c r="BP62" s="1313"/>
      <c r="BQ62" s="1313"/>
      <c r="BR62" s="1313"/>
      <c r="BS62" s="1313"/>
      <c r="BT62" s="1313"/>
      <c r="BU62" s="1313"/>
      <c r="BV62" s="1313"/>
      <c r="BW62" s="1313"/>
      <c r="BX62" s="1313"/>
      <c r="BY62" s="1313"/>
      <c r="BZ62" s="1313"/>
      <c r="CA62" s="1313"/>
      <c r="CB62" s="1313"/>
      <c r="CC62" s="1313"/>
      <c r="CD62" s="1313"/>
      <c r="CE62" s="1313"/>
      <c r="CF62" s="1313"/>
      <c r="CG62" s="1313"/>
      <c r="CH62" s="1313"/>
      <c r="CI62" s="1313"/>
      <c r="CJ62" s="1313"/>
      <c r="CK62" s="1313"/>
      <c r="CL62" s="1313"/>
      <c r="CM62" s="1313"/>
      <c r="CN62" s="1313"/>
      <c r="CO62" s="1313"/>
      <c r="CP62" s="1313"/>
      <c r="CQ62" s="1313"/>
      <c r="CR62" s="1313"/>
      <c r="CS62" s="1313"/>
      <c r="CT62" s="1313"/>
      <c r="CU62" s="1313"/>
      <c r="CV62" s="1313"/>
      <c r="CW62" s="1313"/>
      <c r="CX62" s="1313"/>
      <c r="CY62" s="1313"/>
      <c r="CZ62" s="1313"/>
      <c r="DA62" s="1313"/>
      <c r="DB62" s="1313"/>
      <c r="DC62" s="1313"/>
      <c r="DD62" s="1313"/>
      <c r="DE62" s="1271"/>
    </row>
    <row r="63" spans="1:109" ht="17.25" x14ac:dyDescent="0.15">
      <c r="B63" s="1312" t="s">
        <v>606</v>
      </c>
    </row>
    <row r="64" spans="1:109" ht="13.5" x14ac:dyDescent="0.15">
      <c r="B64" s="1272"/>
      <c r="G64" s="1309"/>
      <c r="I64" s="1311"/>
      <c r="J64" s="1311"/>
      <c r="K64" s="1311"/>
      <c r="L64" s="1311"/>
      <c r="M64" s="1311"/>
      <c r="N64" s="1310"/>
      <c r="AM64" s="1309"/>
      <c r="AN64" s="1309" t="s">
        <v>605</v>
      </c>
      <c r="AP64" s="1308"/>
      <c r="AQ64" s="1308"/>
      <c r="AR64" s="1308"/>
      <c r="AY64" s="1309"/>
      <c r="BA64" s="1308"/>
      <c r="BB64" s="1308"/>
      <c r="BC64" s="1308"/>
      <c r="BK64" s="1309"/>
      <c r="BM64" s="1308"/>
      <c r="BN64" s="1308"/>
      <c r="BO64" s="1308"/>
      <c r="BW64" s="1309"/>
      <c r="BY64" s="1308"/>
      <c r="BZ64" s="1308"/>
      <c r="CA64" s="1308"/>
      <c r="CI64" s="1309"/>
      <c r="CK64" s="1308"/>
      <c r="CL64" s="1308"/>
      <c r="CM64" s="1308"/>
      <c r="CU64" s="1309"/>
      <c r="CW64" s="1308"/>
      <c r="CX64" s="1308"/>
      <c r="CY64" s="1308"/>
    </row>
    <row r="65" spans="2:107" ht="13.5" x14ac:dyDescent="0.15">
      <c r="B65" s="1272"/>
      <c r="AN65" s="1307" t="s">
        <v>604</v>
      </c>
      <c r="AO65" s="1306"/>
      <c r="AP65" s="1306"/>
      <c r="AQ65" s="1306"/>
      <c r="AR65" s="1306"/>
      <c r="AS65" s="1306"/>
      <c r="AT65" s="1306"/>
      <c r="AU65" s="1306"/>
      <c r="AV65" s="1306"/>
      <c r="AW65" s="1306"/>
      <c r="AX65" s="1306"/>
      <c r="AY65" s="1306"/>
      <c r="AZ65" s="1306"/>
      <c r="BA65" s="1306"/>
      <c r="BB65" s="1306"/>
      <c r="BC65" s="1306"/>
      <c r="BD65" s="1306"/>
      <c r="BE65" s="1306"/>
      <c r="BF65" s="1306"/>
      <c r="BG65" s="1306"/>
      <c r="BH65" s="1306"/>
      <c r="BI65" s="1306"/>
      <c r="BJ65" s="1306"/>
      <c r="BK65" s="1306"/>
      <c r="BL65" s="1306"/>
      <c r="BM65" s="1306"/>
      <c r="BN65" s="1306"/>
      <c r="BO65" s="1306"/>
      <c r="BP65" s="1306"/>
      <c r="BQ65" s="1306"/>
      <c r="BR65" s="1306"/>
      <c r="BS65" s="1306"/>
      <c r="BT65" s="1306"/>
      <c r="BU65" s="1306"/>
      <c r="BV65" s="1306"/>
      <c r="BW65" s="1306"/>
      <c r="BX65" s="1306"/>
      <c r="BY65" s="1306"/>
      <c r="BZ65" s="1306"/>
      <c r="CA65" s="1306"/>
      <c r="CB65" s="1306"/>
      <c r="CC65" s="1306"/>
      <c r="CD65" s="1306"/>
      <c r="CE65" s="1306"/>
      <c r="CF65" s="1306"/>
      <c r="CG65" s="1306"/>
      <c r="CH65" s="1306"/>
      <c r="CI65" s="1306"/>
      <c r="CJ65" s="1306"/>
      <c r="CK65" s="1306"/>
      <c r="CL65" s="1306"/>
      <c r="CM65" s="1306"/>
      <c r="CN65" s="1306"/>
      <c r="CO65" s="1306"/>
      <c r="CP65" s="1306"/>
      <c r="CQ65" s="1306"/>
      <c r="CR65" s="1306"/>
      <c r="CS65" s="1306"/>
      <c r="CT65" s="1306"/>
      <c r="CU65" s="1306"/>
      <c r="CV65" s="1306"/>
      <c r="CW65" s="1306"/>
      <c r="CX65" s="1306"/>
      <c r="CY65" s="1306"/>
      <c r="CZ65" s="1306"/>
      <c r="DA65" s="1306"/>
      <c r="DB65" s="1306"/>
      <c r="DC65" s="1305"/>
    </row>
    <row r="66" spans="2:107" ht="13.5" x14ac:dyDescent="0.15">
      <c r="B66" s="1272"/>
      <c r="AN66" s="1304"/>
      <c r="AO66" s="1303"/>
      <c r="AP66" s="1303"/>
      <c r="AQ66" s="1303"/>
      <c r="AR66" s="1303"/>
      <c r="AS66" s="1303"/>
      <c r="AT66" s="1303"/>
      <c r="AU66" s="1303"/>
      <c r="AV66" s="1303"/>
      <c r="AW66" s="1303"/>
      <c r="AX66" s="1303"/>
      <c r="AY66" s="1303"/>
      <c r="AZ66" s="1303"/>
      <c r="BA66" s="1303"/>
      <c r="BB66" s="1303"/>
      <c r="BC66" s="1303"/>
      <c r="BD66" s="1303"/>
      <c r="BE66" s="1303"/>
      <c r="BF66" s="1303"/>
      <c r="BG66" s="1303"/>
      <c r="BH66" s="1303"/>
      <c r="BI66" s="1303"/>
      <c r="BJ66" s="1303"/>
      <c r="BK66" s="1303"/>
      <c r="BL66" s="1303"/>
      <c r="BM66" s="1303"/>
      <c r="BN66" s="1303"/>
      <c r="BO66" s="1303"/>
      <c r="BP66" s="1303"/>
      <c r="BQ66" s="1303"/>
      <c r="BR66" s="1303"/>
      <c r="BS66" s="1303"/>
      <c r="BT66" s="1303"/>
      <c r="BU66" s="1303"/>
      <c r="BV66" s="1303"/>
      <c r="BW66" s="1303"/>
      <c r="BX66" s="1303"/>
      <c r="BY66" s="1303"/>
      <c r="BZ66" s="1303"/>
      <c r="CA66" s="1303"/>
      <c r="CB66" s="1303"/>
      <c r="CC66" s="1303"/>
      <c r="CD66" s="1303"/>
      <c r="CE66" s="1303"/>
      <c r="CF66" s="1303"/>
      <c r="CG66" s="1303"/>
      <c r="CH66" s="1303"/>
      <c r="CI66" s="1303"/>
      <c r="CJ66" s="1303"/>
      <c r="CK66" s="1303"/>
      <c r="CL66" s="1303"/>
      <c r="CM66" s="1303"/>
      <c r="CN66" s="1303"/>
      <c r="CO66" s="1303"/>
      <c r="CP66" s="1303"/>
      <c r="CQ66" s="1303"/>
      <c r="CR66" s="1303"/>
      <c r="CS66" s="1303"/>
      <c r="CT66" s="1303"/>
      <c r="CU66" s="1303"/>
      <c r="CV66" s="1303"/>
      <c r="CW66" s="1303"/>
      <c r="CX66" s="1303"/>
      <c r="CY66" s="1303"/>
      <c r="CZ66" s="1303"/>
      <c r="DA66" s="1303"/>
      <c r="DB66" s="1303"/>
      <c r="DC66" s="1302"/>
    </row>
    <row r="67" spans="2:107" ht="13.5" x14ac:dyDescent="0.15">
      <c r="B67" s="1272"/>
      <c r="AN67" s="1304"/>
      <c r="AO67" s="1303"/>
      <c r="AP67" s="1303"/>
      <c r="AQ67" s="1303"/>
      <c r="AR67" s="1303"/>
      <c r="AS67" s="1303"/>
      <c r="AT67" s="1303"/>
      <c r="AU67" s="1303"/>
      <c r="AV67" s="1303"/>
      <c r="AW67" s="1303"/>
      <c r="AX67" s="1303"/>
      <c r="AY67" s="1303"/>
      <c r="AZ67" s="1303"/>
      <c r="BA67" s="1303"/>
      <c r="BB67" s="1303"/>
      <c r="BC67" s="1303"/>
      <c r="BD67" s="1303"/>
      <c r="BE67" s="1303"/>
      <c r="BF67" s="1303"/>
      <c r="BG67" s="1303"/>
      <c r="BH67" s="1303"/>
      <c r="BI67" s="1303"/>
      <c r="BJ67" s="1303"/>
      <c r="BK67" s="1303"/>
      <c r="BL67" s="1303"/>
      <c r="BM67" s="1303"/>
      <c r="BN67" s="1303"/>
      <c r="BO67" s="1303"/>
      <c r="BP67" s="1303"/>
      <c r="BQ67" s="1303"/>
      <c r="BR67" s="1303"/>
      <c r="BS67" s="1303"/>
      <c r="BT67" s="1303"/>
      <c r="BU67" s="1303"/>
      <c r="BV67" s="1303"/>
      <c r="BW67" s="1303"/>
      <c r="BX67" s="1303"/>
      <c r="BY67" s="1303"/>
      <c r="BZ67" s="1303"/>
      <c r="CA67" s="1303"/>
      <c r="CB67" s="1303"/>
      <c r="CC67" s="1303"/>
      <c r="CD67" s="1303"/>
      <c r="CE67" s="1303"/>
      <c r="CF67" s="1303"/>
      <c r="CG67" s="1303"/>
      <c r="CH67" s="1303"/>
      <c r="CI67" s="1303"/>
      <c r="CJ67" s="1303"/>
      <c r="CK67" s="1303"/>
      <c r="CL67" s="1303"/>
      <c r="CM67" s="1303"/>
      <c r="CN67" s="1303"/>
      <c r="CO67" s="1303"/>
      <c r="CP67" s="1303"/>
      <c r="CQ67" s="1303"/>
      <c r="CR67" s="1303"/>
      <c r="CS67" s="1303"/>
      <c r="CT67" s="1303"/>
      <c r="CU67" s="1303"/>
      <c r="CV67" s="1303"/>
      <c r="CW67" s="1303"/>
      <c r="CX67" s="1303"/>
      <c r="CY67" s="1303"/>
      <c r="CZ67" s="1303"/>
      <c r="DA67" s="1303"/>
      <c r="DB67" s="1303"/>
      <c r="DC67" s="1302"/>
    </row>
    <row r="68" spans="2:107" ht="13.5" x14ac:dyDescent="0.15">
      <c r="B68" s="1272"/>
      <c r="AN68" s="1304"/>
      <c r="AO68" s="1303"/>
      <c r="AP68" s="1303"/>
      <c r="AQ68" s="1303"/>
      <c r="AR68" s="1303"/>
      <c r="AS68" s="1303"/>
      <c r="AT68" s="1303"/>
      <c r="AU68" s="1303"/>
      <c r="AV68" s="1303"/>
      <c r="AW68" s="1303"/>
      <c r="AX68" s="1303"/>
      <c r="AY68" s="1303"/>
      <c r="AZ68" s="1303"/>
      <c r="BA68" s="1303"/>
      <c r="BB68" s="1303"/>
      <c r="BC68" s="1303"/>
      <c r="BD68" s="1303"/>
      <c r="BE68" s="1303"/>
      <c r="BF68" s="1303"/>
      <c r="BG68" s="1303"/>
      <c r="BH68" s="1303"/>
      <c r="BI68" s="1303"/>
      <c r="BJ68" s="1303"/>
      <c r="BK68" s="1303"/>
      <c r="BL68" s="1303"/>
      <c r="BM68" s="1303"/>
      <c r="BN68" s="1303"/>
      <c r="BO68" s="1303"/>
      <c r="BP68" s="1303"/>
      <c r="BQ68" s="1303"/>
      <c r="BR68" s="1303"/>
      <c r="BS68" s="1303"/>
      <c r="BT68" s="1303"/>
      <c r="BU68" s="1303"/>
      <c r="BV68" s="1303"/>
      <c r="BW68" s="1303"/>
      <c r="BX68" s="1303"/>
      <c r="BY68" s="1303"/>
      <c r="BZ68" s="1303"/>
      <c r="CA68" s="1303"/>
      <c r="CB68" s="1303"/>
      <c r="CC68" s="1303"/>
      <c r="CD68" s="1303"/>
      <c r="CE68" s="1303"/>
      <c r="CF68" s="1303"/>
      <c r="CG68" s="1303"/>
      <c r="CH68" s="1303"/>
      <c r="CI68" s="1303"/>
      <c r="CJ68" s="1303"/>
      <c r="CK68" s="1303"/>
      <c r="CL68" s="1303"/>
      <c r="CM68" s="1303"/>
      <c r="CN68" s="1303"/>
      <c r="CO68" s="1303"/>
      <c r="CP68" s="1303"/>
      <c r="CQ68" s="1303"/>
      <c r="CR68" s="1303"/>
      <c r="CS68" s="1303"/>
      <c r="CT68" s="1303"/>
      <c r="CU68" s="1303"/>
      <c r="CV68" s="1303"/>
      <c r="CW68" s="1303"/>
      <c r="CX68" s="1303"/>
      <c r="CY68" s="1303"/>
      <c r="CZ68" s="1303"/>
      <c r="DA68" s="1303"/>
      <c r="DB68" s="1303"/>
      <c r="DC68" s="1302"/>
    </row>
    <row r="69" spans="2:107" ht="13.5" x14ac:dyDescent="0.15">
      <c r="B69" s="1272"/>
      <c r="AN69" s="1301"/>
      <c r="AO69" s="1300"/>
      <c r="AP69" s="1300"/>
      <c r="AQ69" s="1300"/>
      <c r="AR69" s="1300"/>
      <c r="AS69" s="1300"/>
      <c r="AT69" s="1300"/>
      <c r="AU69" s="1300"/>
      <c r="AV69" s="1300"/>
      <c r="AW69" s="1300"/>
      <c r="AX69" s="1300"/>
      <c r="AY69" s="1300"/>
      <c r="AZ69" s="1300"/>
      <c r="BA69" s="1300"/>
      <c r="BB69" s="1300"/>
      <c r="BC69" s="1300"/>
      <c r="BD69" s="1300"/>
      <c r="BE69" s="1300"/>
      <c r="BF69" s="1300"/>
      <c r="BG69" s="1300"/>
      <c r="BH69" s="1300"/>
      <c r="BI69" s="1300"/>
      <c r="BJ69" s="1300"/>
      <c r="BK69" s="1300"/>
      <c r="BL69" s="1300"/>
      <c r="BM69" s="1300"/>
      <c r="BN69" s="1300"/>
      <c r="BO69" s="1300"/>
      <c r="BP69" s="1300"/>
      <c r="BQ69" s="1300"/>
      <c r="BR69" s="1300"/>
      <c r="BS69" s="1300"/>
      <c r="BT69" s="1300"/>
      <c r="BU69" s="1300"/>
      <c r="BV69" s="1300"/>
      <c r="BW69" s="1300"/>
      <c r="BX69" s="1300"/>
      <c r="BY69" s="1300"/>
      <c r="BZ69" s="1300"/>
      <c r="CA69" s="1300"/>
      <c r="CB69" s="1300"/>
      <c r="CC69" s="1300"/>
      <c r="CD69" s="1300"/>
      <c r="CE69" s="1300"/>
      <c r="CF69" s="1300"/>
      <c r="CG69" s="1300"/>
      <c r="CH69" s="1300"/>
      <c r="CI69" s="1300"/>
      <c r="CJ69" s="1300"/>
      <c r="CK69" s="1300"/>
      <c r="CL69" s="1300"/>
      <c r="CM69" s="1300"/>
      <c r="CN69" s="1300"/>
      <c r="CO69" s="1300"/>
      <c r="CP69" s="1300"/>
      <c r="CQ69" s="1300"/>
      <c r="CR69" s="1300"/>
      <c r="CS69" s="1300"/>
      <c r="CT69" s="1300"/>
      <c r="CU69" s="1300"/>
      <c r="CV69" s="1300"/>
      <c r="CW69" s="1300"/>
      <c r="CX69" s="1300"/>
      <c r="CY69" s="1300"/>
      <c r="CZ69" s="1300"/>
      <c r="DA69" s="1300"/>
      <c r="DB69" s="1300"/>
      <c r="DC69" s="1299"/>
    </row>
    <row r="70" spans="2:107" ht="13.5" x14ac:dyDescent="0.15">
      <c r="B70" s="1272"/>
      <c r="H70" s="1298"/>
      <c r="I70" s="1298"/>
      <c r="J70" s="1296"/>
      <c r="K70" s="1296"/>
      <c r="L70" s="1295"/>
      <c r="M70" s="1296"/>
      <c r="N70" s="1295"/>
      <c r="AN70" s="1286"/>
      <c r="AO70" s="1286"/>
      <c r="AP70" s="1286"/>
      <c r="AZ70" s="1286"/>
      <c r="BA70" s="1286"/>
      <c r="BB70" s="1286"/>
      <c r="BL70" s="1286"/>
      <c r="BM70" s="1286"/>
      <c r="BN70" s="1286"/>
      <c r="BX70" s="1286"/>
      <c r="BY70" s="1286"/>
      <c r="BZ70" s="1286"/>
      <c r="CJ70" s="1286"/>
      <c r="CK70" s="1286"/>
      <c r="CL70" s="1286"/>
      <c r="CV70" s="1286"/>
      <c r="CW70" s="1286"/>
      <c r="CX70" s="1286"/>
    </row>
    <row r="71" spans="2:107" ht="13.5" x14ac:dyDescent="0.15">
      <c r="B71" s="1272"/>
      <c r="G71" s="1294"/>
      <c r="I71" s="1297"/>
      <c r="J71" s="1296"/>
      <c r="K71" s="1296"/>
      <c r="L71" s="1295"/>
      <c r="M71" s="1296"/>
      <c r="N71" s="1295"/>
      <c r="AM71" s="1294"/>
      <c r="AN71" s="1271" t="s">
        <v>603</v>
      </c>
    </row>
    <row r="72" spans="2:107" ht="13.5" x14ac:dyDescent="0.15">
      <c r="B72" s="1272"/>
      <c r="G72" s="1284"/>
      <c r="H72" s="1284"/>
      <c r="I72" s="1284"/>
      <c r="J72" s="1284"/>
      <c r="K72" s="1293"/>
      <c r="L72" s="1293"/>
      <c r="M72" s="1292"/>
      <c r="N72" s="1292"/>
      <c r="AN72" s="1291"/>
      <c r="AO72" s="1290"/>
      <c r="AP72" s="1290"/>
      <c r="AQ72" s="1290"/>
      <c r="AR72" s="1290"/>
      <c r="AS72" s="1290"/>
      <c r="AT72" s="1290"/>
      <c r="AU72" s="1290"/>
      <c r="AV72" s="1290"/>
      <c r="AW72" s="1290"/>
      <c r="AX72" s="1290"/>
      <c r="AY72" s="1290"/>
      <c r="AZ72" s="1290"/>
      <c r="BA72" s="1290"/>
      <c r="BB72" s="1290"/>
      <c r="BC72" s="1290"/>
      <c r="BD72" s="1290"/>
      <c r="BE72" s="1290"/>
      <c r="BF72" s="1290"/>
      <c r="BG72" s="1290"/>
      <c r="BH72" s="1290"/>
      <c r="BI72" s="1290"/>
      <c r="BJ72" s="1290"/>
      <c r="BK72" s="1290"/>
      <c r="BL72" s="1290"/>
      <c r="BM72" s="1290"/>
      <c r="BN72" s="1290"/>
      <c r="BO72" s="1289"/>
      <c r="BP72" s="1281" t="s">
        <v>555</v>
      </c>
      <c r="BQ72" s="1281"/>
      <c r="BR72" s="1281"/>
      <c r="BS72" s="1281"/>
      <c r="BT72" s="1281"/>
      <c r="BU72" s="1281"/>
      <c r="BV72" s="1281"/>
      <c r="BW72" s="1281"/>
      <c r="BX72" s="1281" t="s">
        <v>556</v>
      </c>
      <c r="BY72" s="1281"/>
      <c r="BZ72" s="1281"/>
      <c r="CA72" s="1281"/>
      <c r="CB72" s="1281"/>
      <c r="CC72" s="1281"/>
      <c r="CD72" s="1281"/>
      <c r="CE72" s="1281"/>
      <c r="CF72" s="1281" t="s">
        <v>557</v>
      </c>
      <c r="CG72" s="1281"/>
      <c r="CH72" s="1281"/>
      <c r="CI72" s="1281"/>
      <c r="CJ72" s="1281"/>
      <c r="CK72" s="1281"/>
      <c r="CL72" s="1281"/>
      <c r="CM72" s="1281"/>
      <c r="CN72" s="1281" t="s">
        <v>558</v>
      </c>
      <c r="CO72" s="1281"/>
      <c r="CP72" s="1281"/>
      <c r="CQ72" s="1281"/>
      <c r="CR72" s="1281"/>
      <c r="CS72" s="1281"/>
      <c r="CT72" s="1281"/>
      <c r="CU72" s="1281"/>
      <c r="CV72" s="1281" t="s">
        <v>559</v>
      </c>
      <c r="CW72" s="1281"/>
      <c r="CX72" s="1281"/>
      <c r="CY72" s="1281"/>
      <c r="CZ72" s="1281"/>
      <c r="DA72" s="1281"/>
      <c r="DB72" s="1281"/>
      <c r="DC72" s="1281"/>
    </row>
    <row r="73" spans="2:107" ht="13.5" x14ac:dyDescent="0.15">
      <c r="B73" s="1272"/>
      <c r="G73" s="1288"/>
      <c r="H73" s="1288"/>
      <c r="I73" s="1288"/>
      <c r="J73" s="1288"/>
      <c r="K73" s="1285"/>
      <c r="L73" s="1285"/>
      <c r="M73" s="1285"/>
      <c r="N73" s="1285"/>
      <c r="AM73" s="1286"/>
      <c r="AN73" s="1280" t="s">
        <v>602</v>
      </c>
      <c r="AO73" s="1280"/>
      <c r="AP73" s="1280"/>
      <c r="AQ73" s="1280"/>
      <c r="AR73" s="1280"/>
      <c r="AS73" s="1280"/>
      <c r="AT73" s="1280"/>
      <c r="AU73" s="1280"/>
      <c r="AV73" s="1280"/>
      <c r="AW73" s="1280"/>
      <c r="AX73" s="1280"/>
      <c r="AY73" s="1280"/>
      <c r="AZ73" s="1280"/>
      <c r="BA73" s="1280"/>
      <c r="BB73" s="1280" t="s">
        <v>600</v>
      </c>
      <c r="BC73" s="1280"/>
      <c r="BD73" s="1280"/>
      <c r="BE73" s="1280"/>
      <c r="BF73" s="1280"/>
      <c r="BG73" s="1280"/>
      <c r="BH73" s="1280"/>
      <c r="BI73" s="1280"/>
      <c r="BJ73" s="1280"/>
      <c r="BK73" s="1280"/>
      <c r="BL73" s="1280"/>
      <c r="BM73" s="1280"/>
      <c r="BN73" s="1280"/>
      <c r="BO73" s="1280"/>
      <c r="BP73" s="1279"/>
      <c r="BQ73" s="1279"/>
      <c r="BR73" s="1279"/>
      <c r="BS73" s="1279"/>
      <c r="BT73" s="1279"/>
      <c r="BU73" s="1279"/>
      <c r="BV73" s="1279"/>
      <c r="BW73" s="1279"/>
      <c r="BX73" s="1279"/>
      <c r="BY73" s="1279"/>
      <c r="BZ73" s="1279"/>
      <c r="CA73" s="1279"/>
      <c r="CB73" s="1279"/>
      <c r="CC73" s="1279"/>
      <c r="CD73" s="1279"/>
      <c r="CE73" s="1279"/>
      <c r="CF73" s="1279"/>
      <c r="CG73" s="1279"/>
      <c r="CH73" s="1279"/>
      <c r="CI73" s="1279"/>
      <c r="CJ73" s="1279"/>
      <c r="CK73" s="1279"/>
      <c r="CL73" s="1279"/>
      <c r="CM73" s="1279"/>
      <c r="CN73" s="1279"/>
      <c r="CO73" s="1279"/>
      <c r="CP73" s="1279"/>
      <c r="CQ73" s="1279"/>
      <c r="CR73" s="1279"/>
      <c r="CS73" s="1279"/>
      <c r="CT73" s="1279"/>
      <c r="CU73" s="1279"/>
      <c r="CV73" s="1279"/>
      <c r="CW73" s="1279"/>
      <c r="CX73" s="1279"/>
      <c r="CY73" s="1279"/>
      <c r="CZ73" s="1279"/>
      <c r="DA73" s="1279"/>
      <c r="DB73" s="1279"/>
      <c r="DC73" s="1279"/>
    </row>
    <row r="74" spans="2:107" ht="13.5" x14ac:dyDescent="0.15">
      <c r="B74" s="1272"/>
      <c r="G74" s="1288"/>
      <c r="H74" s="1288"/>
      <c r="I74" s="1288"/>
      <c r="J74" s="1288"/>
      <c r="K74" s="1285"/>
      <c r="L74" s="1285"/>
      <c r="M74" s="1285"/>
      <c r="N74" s="1285"/>
      <c r="AM74" s="1286"/>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9"/>
      <c r="BQ74" s="1279"/>
      <c r="BR74" s="1279"/>
      <c r="BS74" s="1279"/>
      <c r="BT74" s="1279"/>
      <c r="BU74" s="1279"/>
      <c r="BV74" s="1279"/>
      <c r="BW74" s="1279"/>
      <c r="BX74" s="1279"/>
      <c r="BY74" s="1279"/>
      <c r="BZ74" s="1279"/>
      <c r="CA74" s="1279"/>
      <c r="CB74" s="1279"/>
      <c r="CC74" s="1279"/>
      <c r="CD74" s="1279"/>
      <c r="CE74" s="1279"/>
      <c r="CF74" s="1279"/>
      <c r="CG74" s="1279"/>
      <c r="CH74" s="1279"/>
      <c r="CI74" s="1279"/>
      <c r="CJ74" s="1279"/>
      <c r="CK74" s="1279"/>
      <c r="CL74" s="1279"/>
      <c r="CM74" s="1279"/>
      <c r="CN74" s="1279"/>
      <c r="CO74" s="1279"/>
      <c r="CP74" s="1279"/>
      <c r="CQ74" s="1279"/>
      <c r="CR74" s="1279"/>
      <c r="CS74" s="1279"/>
      <c r="CT74" s="1279"/>
      <c r="CU74" s="1279"/>
      <c r="CV74" s="1279"/>
      <c r="CW74" s="1279"/>
      <c r="CX74" s="1279"/>
      <c r="CY74" s="1279"/>
      <c r="CZ74" s="1279"/>
      <c r="DA74" s="1279"/>
      <c r="DB74" s="1279"/>
      <c r="DC74" s="1279"/>
    </row>
    <row r="75" spans="2:107" ht="13.5" x14ac:dyDescent="0.15">
      <c r="B75" s="1272"/>
      <c r="G75" s="1288"/>
      <c r="H75" s="1288"/>
      <c r="I75" s="1284"/>
      <c r="J75" s="1284"/>
      <c r="K75" s="1287"/>
      <c r="L75" s="1287"/>
      <c r="M75" s="1287"/>
      <c r="N75" s="1287"/>
      <c r="AM75" s="1286"/>
      <c r="AN75" s="1280"/>
      <c r="AO75" s="1280"/>
      <c r="AP75" s="1280"/>
      <c r="AQ75" s="1280"/>
      <c r="AR75" s="1280"/>
      <c r="AS75" s="1280"/>
      <c r="AT75" s="1280"/>
      <c r="AU75" s="1280"/>
      <c r="AV75" s="1280"/>
      <c r="AW75" s="1280"/>
      <c r="AX75" s="1280"/>
      <c r="AY75" s="1280"/>
      <c r="AZ75" s="1280"/>
      <c r="BA75" s="1280"/>
      <c r="BB75" s="1280" t="s">
        <v>599</v>
      </c>
      <c r="BC75" s="1280"/>
      <c r="BD75" s="1280"/>
      <c r="BE75" s="1280"/>
      <c r="BF75" s="1280"/>
      <c r="BG75" s="1280"/>
      <c r="BH75" s="1280"/>
      <c r="BI75" s="1280"/>
      <c r="BJ75" s="1280"/>
      <c r="BK75" s="1280"/>
      <c r="BL75" s="1280"/>
      <c r="BM75" s="1280"/>
      <c r="BN75" s="1280"/>
      <c r="BO75" s="1280"/>
      <c r="BP75" s="1279">
        <v>4.2</v>
      </c>
      <c r="BQ75" s="1279"/>
      <c r="BR75" s="1279"/>
      <c r="BS75" s="1279"/>
      <c r="BT75" s="1279"/>
      <c r="BU75" s="1279"/>
      <c r="BV75" s="1279"/>
      <c r="BW75" s="1279"/>
      <c r="BX75" s="1279">
        <v>4.3</v>
      </c>
      <c r="BY75" s="1279"/>
      <c r="BZ75" s="1279"/>
      <c r="CA75" s="1279"/>
      <c r="CB75" s="1279"/>
      <c r="CC75" s="1279"/>
      <c r="CD75" s="1279"/>
      <c r="CE75" s="1279"/>
      <c r="CF75" s="1279">
        <v>5.0999999999999996</v>
      </c>
      <c r="CG75" s="1279"/>
      <c r="CH75" s="1279"/>
      <c r="CI75" s="1279"/>
      <c r="CJ75" s="1279"/>
      <c r="CK75" s="1279"/>
      <c r="CL75" s="1279"/>
      <c r="CM75" s="1279"/>
      <c r="CN75" s="1279">
        <v>6</v>
      </c>
      <c r="CO75" s="1279"/>
      <c r="CP75" s="1279"/>
      <c r="CQ75" s="1279"/>
      <c r="CR75" s="1279"/>
      <c r="CS75" s="1279"/>
      <c r="CT75" s="1279"/>
      <c r="CU75" s="1279"/>
      <c r="CV75" s="1279">
        <v>6.1</v>
      </c>
      <c r="CW75" s="1279"/>
      <c r="CX75" s="1279"/>
      <c r="CY75" s="1279"/>
      <c r="CZ75" s="1279"/>
      <c r="DA75" s="1279"/>
      <c r="DB75" s="1279"/>
      <c r="DC75" s="1279"/>
    </row>
    <row r="76" spans="2:107" ht="13.5" x14ac:dyDescent="0.15">
      <c r="B76" s="1272"/>
      <c r="G76" s="1288"/>
      <c r="H76" s="1288"/>
      <c r="I76" s="1284"/>
      <c r="J76" s="1284"/>
      <c r="K76" s="1287"/>
      <c r="L76" s="1287"/>
      <c r="M76" s="1287"/>
      <c r="N76" s="1287"/>
      <c r="AM76" s="1286"/>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9"/>
      <c r="BQ76" s="1279"/>
      <c r="BR76" s="1279"/>
      <c r="BS76" s="1279"/>
      <c r="BT76" s="1279"/>
      <c r="BU76" s="1279"/>
      <c r="BV76" s="1279"/>
      <c r="BW76" s="1279"/>
      <c r="BX76" s="1279"/>
      <c r="BY76" s="1279"/>
      <c r="BZ76" s="1279"/>
      <c r="CA76" s="1279"/>
      <c r="CB76" s="1279"/>
      <c r="CC76" s="1279"/>
      <c r="CD76" s="1279"/>
      <c r="CE76" s="1279"/>
      <c r="CF76" s="1279"/>
      <c r="CG76" s="1279"/>
      <c r="CH76" s="1279"/>
      <c r="CI76" s="1279"/>
      <c r="CJ76" s="1279"/>
      <c r="CK76" s="1279"/>
      <c r="CL76" s="1279"/>
      <c r="CM76" s="1279"/>
      <c r="CN76" s="1279"/>
      <c r="CO76" s="1279"/>
      <c r="CP76" s="1279"/>
      <c r="CQ76" s="1279"/>
      <c r="CR76" s="1279"/>
      <c r="CS76" s="1279"/>
      <c r="CT76" s="1279"/>
      <c r="CU76" s="1279"/>
      <c r="CV76" s="1279"/>
      <c r="CW76" s="1279"/>
      <c r="CX76" s="1279"/>
      <c r="CY76" s="1279"/>
      <c r="CZ76" s="1279"/>
      <c r="DA76" s="1279"/>
      <c r="DB76" s="1279"/>
      <c r="DC76" s="1279"/>
    </row>
    <row r="77" spans="2:107" ht="13.5" x14ac:dyDescent="0.15">
      <c r="B77" s="1272"/>
      <c r="G77" s="1284"/>
      <c r="H77" s="1284"/>
      <c r="I77" s="1284"/>
      <c r="J77" s="1284"/>
      <c r="K77" s="1285"/>
      <c r="L77" s="1285"/>
      <c r="M77" s="1285"/>
      <c r="N77" s="1285"/>
      <c r="AN77" s="1281" t="s">
        <v>601</v>
      </c>
      <c r="AO77" s="1281"/>
      <c r="AP77" s="1281"/>
      <c r="AQ77" s="1281"/>
      <c r="AR77" s="1281"/>
      <c r="AS77" s="1281"/>
      <c r="AT77" s="1281"/>
      <c r="AU77" s="1281"/>
      <c r="AV77" s="1281"/>
      <c r="AW77" s="1281"/>
      <c r="AX77" s="1281"/>
      <c r="AY77" s="1281"/>
      <c r="AZ77" s="1281"/>
      <c r="BA77" s="1281"/>
      <c r="BB77" s="1280" t="s">
        <v>600</v>
      </c>
      <c r="BC77" s="1280"/>
      <c r="BD77" s="1280"/>
      <c r="BE77" s="1280"/>
      <c r="BF77" s="1280"/>
      <c r="BG77" s="1280"/>
      <c r="BH77" s="1280"/>
      <c r="BI77" s="1280"/>
      <c r="BJ77" s="1280"/>
      <c r="BK77" s="1280"/>
      <c r="BL77" s="1280"/>
      <c r="BM77" s="1280"/>
      <c r="BN77" s="1280"/>
      <c r="BO77" s="1280"/>
      <c r="BP77" s="1279">
        <v>20.2</v>
      </c>
      <c r="BQ77" s="1279"/>
      <c r="BR77" s="1279"/>
      <c r="BS77" s="1279"/>
      <c r="BT77" s="1279"/>
      <c r="BU77" s="1279"/>
      <c r="BV77" s="1279"/>
      <c r="BW77" s="1279"/>
      <c r="BX77" s="1279">
        <v>0</v>
      </c>
      <c r="BY77" s="1279"/>
      <c r="BZ77" s="1279"/>
      <c r="CA77" s="1279"/>
      <c r="CB77" s="1279"/>
      <c r="CC77" s="1279"/>
      <c r="CD77" s="1279"/>
      <c r="CE77" s="1279"/>
      <c r="CF77" s="1279">
        <v>0</v>
      </c>
      <c r="CG77" s="1279"/>
      <c r="CH77" s="1279"/>
      <c r="CI77" s="1279"/>
      <c r="CJ77" s="1279"/>
      <c r="CK77" s="1279"/>
      <c r="CL77" s="1279"/>
      <c r="CM77" s="1279"/>
      <c r="CN77" s="1279">
        <v>0</v>
      </c>
      <c r="CO77" s="1279"/>
      <c r="CP77" s="1279"/>
      <c r="CQ77" s="1279"/>
      <c r="CR77" s="1279"/>
      <c r="CS77" s="1279"/>
      <c r="CT77" s="1279"/>
      <c r="CU77" s="1279"/>
      <c r="CV77" s="1279">
        <v>3.1</v>
      </c>
      <c r="CW77" s="1279"/>
      <c r="CX77" s="1279"/>
      <c r="CY77" s="1279"/>
      <c r="CZ77" s="1279"/>
      <c r="DA77" s="1279"/>
      <c r="DB77" s="1279"/>
      <c r="DC77" s="1279"/>
    </row>
    <row r="78" spans="2:107" ht="13.5" x14ac:dyDescent="0.15">
      <c r="B78" s="1272"/>
      <c r="G78" s="1284"/>
      <c r="H78" s="1284"/>
      <c r="I78" s="1284"/>
      <c r="J78" s="1284"/>
      <c r="K78" s="1285"/>
      <c r="L78" s="1285"/>
      <c r="M78" s="1285"/>
      <c r="N78" s="1285"/>
      <c r="AN78" s="1281"/>
      <c r="AO78" s="1281"/>
      <c r="AP78" s="1281"/>
      <c r="AQ78" s="1281"/>
      <c r="AR78" s="1281"/>
      <c r="AS78" s="1281"/>
      <c r="AT78" s="1281"/>
      <c r="AU78" s="1281"/>
      <c r="AV78" s="1281"/>
      <c r="AW78" s="1281"/>
      <c r="AX78" s="1281"/>
      <c r="AY78" s="1281"/>
      <c r="AZ78" s="1281"/>
      <c r="BA78" s="1281"/>
      <c r="BB78" s="1280"/>
      <c r="BC78" s="1280"/>
      <c r="BD78" s="1280"/>
      <c r="BE78" s="1280"/>
      <c r="BF78" s="1280"/>
      <c r="BG78" s="1280"/>
      <c r="BH78" s="1280"/>
      <c r="BI78" s="1280"/>
      <c r="BJ78" s="1280"/>
      <c r="BK78" s="1280"/>
      <c r="BL78" s="1280"/>
      <c r="BM78" s="1280"/>
      <c r="BN78" s="1280"/>
      <c r="BO78" s="1280"/>
      <c r="BP78" s="1279"/>
      <c r="BQ78" s="1279"/>
      <c r="BR78" s="1279"/>
      <c r="BS78" s="1279"/>
      <c r="BT78" s="1279"/>
      <c r="BU78" s="1279"/>
      <c r="BV78" s="1279"/>
      <c r="BW78" s="1279"/>
      <c r="BX78" s="1279"/>
      <c r="BY78" s="1279"/>
      <c r="BZ78" s="1279"/>
      <c r="CA78" s="1279"/>
      <c r="CB78" s="1279"/>
      <c r="CC78" s="1279"/>
      <c r="CD78" s="1279"/>
      <c r="CE78" s="1279"/>
      <c r="CF78" s="1279"/>
      <c r="CG78" s="1279"/>
      <c r="CH78" s="1279"/>
      <c r="CI78" s="1279"/>
      <c r="CJ78" s="1279"/>
      <c r="CK78" s="1279"/>
      <c r="CL78" s="1279"/>
      <c r="CM78" s="1279"/>
      <c r="CN78" s="1279"/>
      <c r="CO78" s="1279"/>
      <c r="CP78" s="1279"/>
      <c r="CQ78" s="1279"/>
      <c r="CR78" s="1279"/>
      <c r="CS78" s="1279"/>
      <c r="CT78" s="1279"/>
      <c r="CU78" s="1279"/>
      <c r="CV78" s="1279"/>
      <c r="CW78" s="1279"/>
      <c r="CX78" s="1279"/>
      <c r="CY78" s="1279"/>
      <c r="CZ78" s="1279"/>
      <c r="DA78" s="1279"/>
      <c r="DB78" s="1279"/>
      <c r="DC78" s="1279"/>
    </row>
    <row r="79" spans="2:107" ht="13.5" x14ac:dyDescent="0.15">
      <c r="B79" s="1272"/>
      <c r="G79" s="1284"/>
      <c r="H79" s="1284"/>
      <c r="I79" s="1283"/>
      <c r="J79" s="1283"/>
      <c r="K79" s="1282"/>
      <c r="L79" s="1282"/>
      <c r="M79" s="1282"/>
      <c r="N79" s="1282"/>
      <c r="AN79" s="1281"/>
      <c r="AO79" s="1281"/>
      <c r="AP79" s="1281"/>
      <c r="AQ79" s="1281"/>
      <c r="AR79" s="1281"/>
      <c r="AS79" s="1281"/>
      <c r="AT79" s="1281"/>
      <c r="AU79" s="1281"/>
      <c r="AV79" s="1281"/>
      <c r="AW79" s="1281"/>
      <c r="AX79" s="1281"/>
      <c r="AY79" s="1281"/>
      <c r="AZ79" s="1281"/>
      <c r="BA79" s="1281"/>
      <c r="BB79" s="1280" t="s">
        <v>599</v>
      </c>
      <c r="BC79" s="1280"/>
      <c r="BD79" s="1280"/>
      <c r="BE79" s="1280"/>
      <c r="BF79" s="1280"/>
      <c r="BG79" s="1280"/>
      <c r="BH79" s="1280"/>
      <c r="BI79" s="1280"/>
      <c r="BJ79" s="1280"/>
      <c r="BK79" s="1280"/>
      <c r="BL79" s="1280"/>
      <c r="BM79" s="1280"/>
      <c r="BN79" s="1280"/>
      <c r="BO79" s="1280"/>
      <c r="BP79" s="1279">
        <v>9.3000000000000007</v>
      </c>
      <c r="BQ79" s="1279"/>
      <c r="BR79" s="1279"/>
      <c r="BS79" s="1279"/>
      <c r="BT79" s="1279"/>
      <c r="BU79" s="1279"/>
      <c r="BV79" s="1279"/>
      <c r="BW79" s="1279"/>
      <c r="BX79" s="1279">
        <v>7.9</v>
      </c>
      <c r="BY79" s="1279"/>
      <c r="BZ79" s="1279"/>
      <c r="CA79" s="1279"/>
      <c r="CB79" s="1279"/>
      <c r="CC79" s="1279"/>
      <c r="CD79" s="1279"/>
      <c r="CE79" s="1279"/>
      <c r="CF79" s="1279">
        <v>7.9</v>
      </c>
      <c r="CG79" s="1279"/>
      <c r="CH79" s="1279"/>
      <c r="CI79" s="1279"/>
      <c r="CJ79" s="1279"/>
      <c r="CK79" s="1279"/>
      <c r="CL79" s="1279"/>
      <c r="CM79" s="1279"/>
      <c r="CN79" s="1279">
        <v>7.8</v>
      </c>
      <c r="CO79" s="1279"/>
      <c r="CP79" s="1279"/>
      <c r="CQ79" s="1279"/>
      <c r="CR79" s="1279"/>
      <c r="CS79" s="1279"/>
      <c r="CT79" s="1279"/>
      <c r="CU79" s="1279"/>
      <c r="CV79" s="1279">
        <v>7.9</v>
      </c>
      <c r="CW79" s="1279"/>
      <c r="CX79" s="1279"/>
      <c r="CY79" s="1279"/>
      <c r="CZ79" s="1279"/>
      <c r="DA79" s="1279"/>
      <c r="DB79" s="1279"/>
      <c r="DC79" s="1279"/>
    </row>
    <row r="80" spans="2:107" ht="13.5" x14ac:dyDescent="0.15">
      <c r="B80" s="1272"/>
      <c r="G80" s="1284"/>
      <c r="H80" s="1284"/>
      <c r="I80" s="1283"/>
      <c r="J80" s="1283"/>
      <c r="K80" s="1282"/>
      <c r="L80" s="1282"/>
      <c r="M80" s="1282"/>
      <c r="N80" s="1282"/>
      <c r="AN80" s="1281"/>
      <c r="AO80" s="1281"/>
      <c r="AP80" s="1281"/>
      <c r="AQ80" s="1281"/>
      <c r="AR80" s="1281"/>
      <c r="AS80" s="1281"/>
      <c r="AT80" s="1281"/>
      <c r="AU80" s="1281"/>
      <c r="AV80" s="1281"/>
      <c r="AW80" s="1281"/>
      <c r="AX80" s="1281"/>
      <c r="AY80" s="1281"/>
      <c r="AZ80" s="1281"/>
      <c r="BA80" s="1281"/>
      <c r="BB80" s="1280"/>
      <c r="BC80" s="1280"/>
      <c r="BD80" s="1280"/>
      <c r="BE80" s="1280"/>
      <c r="BF80" s="1280"/>
      <c r="BG80" s="1280"/>
      <c r="BH80" s="1280"/>
      <c r="BI80" s="1280"/>
      <c r="BJ80" s="1280"/>
      <c r="BK80" s="1280"/>
      <c r="BL80" s="1280"/>
      <c r="BM80" s="1280"/>
      <c r="BN80" s="1280"/>
      <c r="BO80" s="1280"/>
      <c r="BP80" s="1279"/>
      <c r="BQ80" s="1279"/>
      <c r="BR80" s="1279"/>
      <c r="BS80" s="1279"/>
      <c r="BT80" s="1279"/>
      <c r="BU80" s="1279"/>
      <c r="BV80" s="1279"/>
      <c r="BW80" s="1279"/>
      <c r="BX80" s="1279"/>
      <c r="BY80" s="1279"/>
      <c r="BZ80" s="1279"/>
      <c r="CA80" s="1279"/>
      <c r="CB80" s="1279"/>
      <c r="CC80" s="1279"/>
      <c r="CD80" s="1279"/>
      <c r="CE80" s="1279"/>
      <c r="CF80" s="1279"/>
      <c r="CG80" s="1279"/>
      <c r="CH80" s="1279"/>
      <c r="CI80" s="1279"/>
      <c r="CJ80" s="1279"/>
      <c r="CK80" s="1279"/>
      <c r="CL80" s="1279"/>
      <c r="CM80" s="1279"/>
      <c r="CN80" s="1279"/>
      <c r="CO80" s="1279"/>
      <c r="CP80" s="1279"/>
      <c r="CQ80" s="1279"/>
      <c r="CR80" s="1279"/>
      <c r="CS80" s="1279"/>
      <c r="CT80" s="1279"/>
      <c r="CU80" s="1279"/>
      <c r="CV80" s="1279"/>
      <c r="CW80" s="1279"/>
      <c r="CX80" s="1279"/>
      <c r="CY80" s="1279"/>
      <c r="CZ80" s="1279"/>
      <c r="DA80" s="1279"/>
      <c r="DB80" s="1279"/>
      <c r="DC80" s="1279"/>
    </row>
    <row r="81" spans="2:109" ht="13.5" x14ac:dyDescent="0.15">
      <c r="B81" s="1272"/>
    </row>
    <row r="82" spans="2:109" ht="17.25" x14ac:dyDescent="0.15">
      <c r="B82" s="1272"/>
      <c r="K82" s="1278"/>
      <c r="L82" s="1278"/>
      <c r="M82" s="1278"/>
      <c r="N82" s="1278"/>
      <c r="AQ82" s="1278"/>
      <c r="AR82" s="1278"/>
      <c r="AS82" s="1278"/>
      <c r="AT82" s="1278"/>
      <c r="BC82" s="1278"/>
      <c r="BD82" s="1278"/>
      <c r="BE82" s="1278"/>
      <c r="BF82" s="1278"/>
      <c r="BO82" s="1278"/>
      <c r="BP82" s="1278"/>
      <c r="BQ82" s="1278"/>
      <c r="BR82" s="1278"/>
      <c r="CA82" s="1278"/>
      <c r="CB82" s="1278"/>
      <c r="CC82" s="1278"/>
      <c r="CD82" s="1278"/>
      <c r="CM82" s="1278"/>
      <c r="CN82" s="1278"/>
      <c r="CO82" s="1278"/>
      <c r="CP82" s="1278"/>
      <c r="CY82" s="1278"/>
      <c r="CZ82" s="1278"/>
      <c r="DA82" s="1278"/>
      <c r="DB82" s="1278"/>
      <c r="DC82" s="1278"/>
    </row>
    <row r="83" spans="2:109" ht="13.5" x14ac:dyDescent="0.15">
      <c r="B83" s="1277"/>
      <c r="C83" s="1276"/>
      <c r="D83" s="1276"/>
      <c r="E83" s="1276"/>
      <c r="F83" s="1276"/>
      <c r="G83" s="1276"/>
      <c r="H83" s="1276"/>
      <c r="I83" s="1276"/>
      <c r="J83" s="1276"/>
      <c r="K83" s="1276"/>
      <c r="L83" s="1276"/>
      <c r="M83" s="1276"/>
      <c r="N83" s="1276"/>
      <c r="O83" s="1276"/>
      <c r="P83" s="1276"/>
      <c r="Q83" s="1276"/>
      <c r="R83" s="1276"/>
      <c r="S83" s="1276"/>
      <c r="T83" s="1276"/>
      <c r="U83" s="1276"/>
      <c r="V83" s="1276"/>
      <c r="W83" s="1276"/>
      <c r="X83" s="1276"/>
      <c r="Y83" s="1276"/>
      <c r="Z83" s="1276"/>
      <c r="AA83" s="1276"/>
      <c r="AB83" s="1276"/>
      <c r="AC83" s="1276"/>
      <c r="AD83" s="1276"/>
      <c r="AE83" s="1276"/>
      <c r="AF83" s="1276"/>
      <c r="AG83" s="1276"/>
      <c r="AH83" s="1276"/>
      <c r="AI83" s="1276"/>
      <c r="AJ83" s="1276"/>
      <c r="AK83" s="1276"/>
      <c r="AL83" s="1276"/>
      <c r="AM83" s="1276"/>
      <c r="AN83" s="1276"/>
      <c r="AO83" s="1276"/>
      <c r="AP83" s="1276"/>
      <c r="AQ83" s="1276"/>
      <c r="AR83" s="1276"/>
      <c r="AS83" s="1276"/>
      <c r="AT83" s="1276"/>
      <c r="AU83" s="1276"/>
      <c r="AV83" s="1276"/>
      <c r="AW83" s="1276"/>
      <c r="AX83" s="1276"/>
      <c r="AY83" s="1276"/>
      <c r="AZ83" s="1276"/>
      <c r="BA83" s="1276"/>
      <c r="BB83" s="1276"/>
      <c r="BC83" s="1276"/>
      <c r="BD83" s="1276"/>
      <c r="BE83" s="1276"/>
      <c r="BF83" s="1276"/>
      <c r="BG83" s="1276"/>
      <c r="BH83" s="1276"/>
      <c r="BI83" s="1276"/>
      <c r="BJ83" s="1276"/>
      <c r="BK83" s="1276"/>
      <c r="BL83" s="1276"/>
      <c r="BM83" s="1276"/>
      <c r="BN83" s="1276"/>
      <c r="BO83" s="1276"/>
      <c r="BP83" s="1276"/>
      <c r="BQ83" s="1276"/>
      <c r="BR83" s="1276"/>
      <c r="BS83" s="1276"/>
      <c r="BT83" s="1276"/>
      <c r="BU83" s="1276"/>
      <c r="BV83" s="1276"/>
      <c r="BW83" s="1276"/>
      <c r="BX83" s="1276"/>
      <c r="BY83" s="1276"/>
      <c r="BZ83" s="1276"/>
      <c r="CA83" s="1276"/>
      <c r="CB83" s="1276"/>
      <c r="CC83" s="1276"/>
      <c r="CD83" s="1276"/>
      <c r="CE83" s="1276"/>
      <c r="CF83" s="1276"/>
      <c r="CG83" s="1276"/>
      <c r="CH83" s="1276"/>
      <c r="CI83" s="1276"/>
      <c r="CJ83" s="1276"/>
      <c r="CK83" s="1276"/>
      <c r="CL83" s="1276"/>
      <c r="CM83" s="1276"/>
      <c r="CN83" s="1276"/>
      <c r="CO83" s="1276"/>
      <c r="CP83" s="1276"/>
      <c r="CQ83" s="1276"/>
      <c r="CR83" s="1276"/>
      <c r="CS83" s="1276"/>
      <c r="CT83" s="1276"/>
      <c r="CU83" s="1276"/>
      <c r="CV83" s="1276"/>
      <c r="CW83" s="1276"/>
      <c r="CX83" s="1276"/>
      <c r="CY83" s="1276"/>
      <c r="CZ83" s="1276"/>
      <c r="DA83" s="1276"/>
      <c r="DB83" s="1276"/>
      <c r="DC83" s="1276"/>
      <c r="DD83" s="1275"/>
    </row>
    <row r="84" spans="2:109" ht="13.5" x14ac:dyDescent="0.15">
      <c r="DD84" s="1271"/>
      <c r="DE84" s="1271"/>
    </row>
    <row r="85" spans="2:109" ht="13.5" x14ac:dyDescent="0.15">
      <c r="DD85" s="1271"/>
      <c r="DE85" s="1271"/>
    </row>
    <row r="86" spans="2:109" ht="13.5" hidden="1" x14ac:dyDescent="0.15">
      <c r="DD86" s="1271"/>
      <c r="DE86" s="1271"/>
    </row>
    <row r="87" spans="2:109" ht="13.5" hidden="1" x14ac:dyDescent="0.15">
      <c r="K87" s="1274"/>
      <c r="AQ87" s="1274"/>
      <c r="BC87" s="1274"/>
      <c r="BO87" s="1274"/>
      <c r="CA87" s="1274"/>
      <c r="CM87" s="1274"/>
      <c r="CY87" s="1274"/>
      <c r="DD87" s="1271"/>
      <c r="DE87" s="1271"/>
    </row>
    <row r="88" spans="2:109" ht="13.5" hidden="1" x14ac:dyDescent="0.15">
      <c r="DD88" s="1271"/>
      <c r="DE88" s="1271"/>
    </row>
    <row r="89" spans="2:109" ht="13.5" hidden="1" x14ac:dyDescent="0.15">
      <c r="DD89" s="1271"/>
      <c r="DE89" s="1271"/>
    </row>
    <row r="90" spans="2:109" ht="13.5" hidden="1" x14ac:dyDescent="0.15">
      <c r="DD90" s="1271"/>
      <c r="DE90" s="1271"/>
    </row>
    <row r="91" spans="2:109" ht="13.5" hidden="1" x14ac:dyDescent="0.15">
      <c r="DD91" s="1271"/>
      <c r="DE91" s="1271"/>
    </row>
    <row r="92" spans="2:109" ht="13.5" hidden="1" customHeight="1" x14ac:dyDescent="0.15">
      <c r="DD92" s="1271"/>
      <c r="DE92" s="1271"/>
    </row>
    <row r="93" spans="2:109" ht="13.5" hidden="1" customHeight="1" x14ac:dyDescent="0.15">
      <c r="DD93" s="1271"/>
      <c r="DE93" s="1271"/>
    </row>
    <row r="94" spans="2:109" ht="13.5" hidden="1" customHeight="1" x14ac:dyDescent="0.15">
      <c r="DD94" s="1271"/>
      <c r="DE94" s="1271"/>
    </row>
    <row r="95" spans="2:109" ht="13.5" hidden="1" customHeight="1" x14ac:dyDescent="0.15">
      <c r="DD95" s="1271"/>
      <c r="DE95" s="1271"/>
    </row>
    <row r="96" spans="2:109" ht="13.5" hidden="1" customHeight="1" x14ac:dyDescent="0.15">
      <c r="DD96" s="1271"/>
      <c r="DE96" s="1271"/>
    </row>
    <row r="97" s="1271" customFormat="1" ht="13.5" hidden="1" customHeight="1" x14ac:dyDescent="0.15"/>
    <row r="98" s="1271" customFormat="1" ht="13.5" hidden="1" customHeight="1" x14ac:dyDescent="0.15"/>
    <row r="99" s="1271" customFormat="1" ht="13.5" hidden="1" customHeight="1" x14ac:dyDescent="0.15"/>
    <row r="100" s="1271" customFormat="1" ht="13.5" hidden="1" customHeight="1" x14ac:dyDescent="0.15"/>
    <row r="101" s="1271" customFormat="1" ht="13.5" hidden="1" customHeight="1" x14ac:dyDescent="0.15"/>
    <row r="102" s="1271" customFormat="1" ht="13.5" hidden="1" customHeight="1" x14ac:dyDescent="0.15"/>
    <row r="103" s="1271" customFormat="1" ht="13.5" hidden="1" customHeight="1" x14ac:dyDescent="0.15"/>
    <row r="104" s="1271" customFormat="1" ht="13.5" hidden="1" customHeight="1" x14ac:dyDescent="0.15"/>
    <row r="105" s="1271" customFormat="1" ht="13.5" hidden="1" customHeight="1" x14ac:dyDescent="0.15"/>
    <row r="106" s="1271" customFormat="1" ht="13.5" hidden="1" customHeight="1" x14ac:dyDescent="0.15"/>
    <row r="107" s="1271" customFormat="1" ht="13.5" hidden="1" customHeight="1" x14ac:dyDescent="0.15"/>
    <row r="108" s="1271" customFormat="1" ht="13.5" hidden="1" customHeight="1" x14ac:dyDescent="0.15"/>
    <row r="109" s="1271" customFormat="1" ht="13.5" hidden="1" customHeight="1" x14ac:dyDescent="0.15"/>
    <row r="110" s="1271" customFormat="1" ht="13.5" hidden="1" customHeight="1" x14ac:dyDescent="0.15"/>
    <row r="111" s="1271" customFormat="1" ht="13.5" hidden="1" customHeight="1" x14ac:dyDescent="0.15"/>
    <row r="112" s="1271" customFormat="1" ht="13.5" hidden="1" customHeight="1" x14ac:dyDescent="0.15"/>
    <row r="113" s="1271" customFormat="1" ht="13.5" hidden="1" customHeight="1" x14ac:dyDescent="0.15"/>
    <row r="114" s="1271" customFormat="1" ht="13.5" hidden="1" customHeight="1" x14ac:dyDescent="0.15"/>
    <row r="115" s="1271" customFormat="1" ht="13.5" hidden="1" customHeight="1" x14ac:dyDescent="0.15"/>
    <row r="116" s="1271" customFormat="1" ht="13.5" hidden="1" customHeight="1" x14ac:dyDescent="0.15"/>
    <row r="117" s="1271" customFormat="1" ht="13.5" hidden="1" customHeight="1" x14ac:dyDescent="0.15"/>
    <row r="118" s="1271" customFormat="1" ht="13.5" hidden="1" customHeight="1" x14ac:dyDescent="0.15"/>
    <row r="119" s="1271" customFormat="1" ht="13.5" hidden="1" customHeight="1" x14ac:dyDescent="0.15"/>
    <row r="120" s="1271" customFormat="1" ht="13.5" hidden="1" customHeight="1" x14ac:dyDescent="0.15"/>
    <row r="121" s="1271" customFormat="1" ht="13.5" hidden="1" customHeight="1" x14ac:dyDescent="0.15"/>
    <row r="122" s="1271" customFormat="1" ht="13.5" hidden="1" customHeight="1" x14ac:dyDescent="0.15"/>
    <row r="123" s="1271" customFormat="1" ht="13.5" hidden="1" customHeight="1" x14ac:dyDescent="0.15"/>
    <row r="124" s="1271" customFormat="1" ht="13.5" hidden="1" customHeight="1" x14ac:dyDescent="0.15"/>
    <row r="125" s="1271" customFormat="1" ht="13.5" hidden="1" customHeight="1" x14ac:dyDescent="0.15"/>
    <row r="126" s="1271" customFormat="1" ht="13.5" hidden="1" customHeight="1" x14ac:dyDescent="0.15"/>
    <row r="127" s="1271" customFormat="1" ht="13.5" hidden="1" customHeight="1" x14ac:dyDescent="0.15"/>
    <row r="128" s="1271" customFormat="1" ht="13.5" hidden="1" customHeight="1" x14ac:dyDescent="0.15"/>
    <row r="129" s="1271" customFormat="1" ht="13.5" hidden="1" customHeight="1" x14ac:dyDescent="0.15"/>
    <row r="130" s="1271" customFormat="1" ht="13.5" hidden="1" customHeight="1" x14ac:dyDescent="0.15"/>
    <row r="131" s="1271" customFormat="1" ht="13.5" hidden="1" customHeight="1" x14ac:dyDescent="0.15"/>
    <row r="132" s="1271" customFormat="1" ht="13.5" hidden="1" customHeight="1" x14ac:dyDescent="0.15"/>
    <row r="133" s="1271" customFormat="1" ht="13.5" hidden="1" customHeight="1" x14ac:dyDescent="0.15"/>
    <row r="134" s="1271" customFormat="1" ht="13.5" hidden="1" customHeight="1" x14ac:dyDescent="0.15"/>
    <row r="135" s="1271" customFormat="1" ht="13.5" hidden="1" customHeight="1" x14ac:dyDescent="0.15"/>
    <row r="136" s="1271" customFormat="1" ht="13.5" hidden="1" customHeight="1" x14ac:dyDescent="0.15"/>
    <row r="137" s="1271" customFormat="1" ht="13.5" hidden="1" customHeight="1" x14ac:dyDescent="0.15"/>
    <row r="138" s="1271" customFormat="1" ht="13.5" hidden="1" customHeight="1" x14ac:dyDescent="0.15"/>
    <row r="139" s="1271" customFormat="1" ht="13.5" hidden="1" customHeight="1" x14ac:dyDescent="0.15"/>
    <row r="140" s="1271" customFormat="1" ht="13.5" hidden="1" customHeight="1" x14ac:dyDescent="0.15"/>
    <row r="141" s="1271" customFormat="1" ht="13.5" hidden="1" customHeight="1" x14ac:dyDescent="0.15"/>
    <row r="142" s="1271" customFormat="1" ht="13.5" hidden="1" customHeight="1" x14ac:dyDescent="0.15"/>
    <row r="143" s="1271" customFormat="1" ht="13.5" hidden="1" customHeight="1" x14ac:dyDescent="0.15"/>
    <row r="144" s="1271" customFormat="1" ht="13.5" hidden="1" customHeight="1" x14ac:dyDescent="0.15"/>
    <row r="145" s="1271" customFormat="1" ht="13.5" hidden="1" customHeight="1" x14ac:dyDescent="0.15"/>
    <row r="146" s="1271" customFormat="1" ht="13.5" hidden="1" customHeight="1" x14ac:dyDescent="0.15"/>
    <row r="147" s="1271" customFormat="1" ht="13.5" hidden="1" customHeight="1" x14ac:dyDescent="0.15"/>
    <row r="148" s="1271" customFormat="1" ht="13.5" hidden="1" customHeight="1" x14ac:dyDescent="0.15"/>
    <row r="149" s="1271" customFormat="1" ht="13.5" hidden="1" customHeight="1" x14ac:dyDescent="0.15"/>
    <row r="150" s="1271" customFormat="1" ht="13.5" hidden="1" customHeight="1" x14ac:dyDescent="0.15"/>
    <row r="151" s="1271" customFormat="1" ht="13.5" hidden="1" customHeight="1" x14ac:dyDescent="0.15"/>
    <row r="152" s="1271" customFormat="1" ht="13.5" hidden="1" customHeight="1" x14ac:dyDescent="0.15"/>
    <row r="153" s="1271" customFormat="1" ht="13.5" hidden="1" customHeight="1" x14ac:dyDescent="0.15"/>
    <row r="154" s="1271" customFormat="1" ht="13.5" hidden="1" customHeight="1" x14ac:dyDescent="0.15"/>
    <row r="155" s="1271" customFormat="1" ht="13.5" hidden="1" customHeight="1" x14ac:dyDescent="0.15"/>
    <row r="156" s="1271" customFormat="1" ht="13.5" hidden="1" customHeight="1" x14ac:dyDescent="0.15"/>
    <row r="157" s="1271" customFormat="1" ht="13.5" hidden="1" customHeight="1" x14ac:dyDescent="0.15"/>
    <row r="158" s="1271" customFormat="1" ht="13.5" hidden="1" customHeight="1" x14ac:dyDescent="0.15"/>
    <row r="159" s="1271" customFormat="1" ht="13.5" hidden="1" customHeight="1" x14ac:dyDescent="0.15"/>
    <row r="160" s="1271" customFormat="1" ht="13.5" hidden="1" customHeight="1" x14ac:dyDescent="0.15"/>
  </sheetData>
  <sheetProtection algorithmName="SHA-512" hashValue="oePNksdPVUyah11kiA1UapzTZbU7gg1UVfA68PjQ2IJsBfKHrUFc69epwBoD3u6T1KJIIdn92I7SxZ3VbLl5EQ==" saltValue="Z5DtuD1ZF9dw6qJBOzn2Yw==" spinCount="100000" sheet="1" objects="1" scenarios="1" formatCells="0"/>
  <dataConsolidate/>
  <mergeCells count="112">
    <mergeCell ref="CF77:CM78"/>
    <mergeCell ref="CF79:CM80"/>
    <mergeCell ref="BX79:CE80"/>
    <mergeCell ref="N77:N78"/>
    <mergeCell ref="AN77:BA80"/>
    <mergeCell ref="BB77:BO78"/>
    <mergeCell ref="BP77:BW78"/>
    <mergeCell ref="BX77:CE78"/>
    <mergeCell ref="CV79:DC80"/>
    <mergeCell ref="CN77:CU78"/>
    <mergeCell ref="CV77:DC78"/>
    <mergeCell ref="I79:J80"/>
    <mergeCell ref="K79:K80"/>
    <mergeCell ref="L79:L80"/>
    <mergeCell ref="M79:M80"/>
    <mergeCell ref="N79:N80"/>
    <mergeCell ref="BB79:BO80"/>
    <mergeCell ref="BP79:BW80"/>
    <mergeCell ref="BX75:CE76"/>
    <mergeCell ref="CF75:CM76"/>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N53:N54"/>
    <mergeCell ref="BB53:BO54"/>
    <mergeCell ref="BP53:BW54"/>
    <mergeCell ref="BX53:CE54"/>
    <mergeCell ref="CF53:CM54"/>
    <mergeCell ref="AN51:BA54"/>
    <mergeCell ref="BB51:BO52"/>
    <mergeCell ref="BP51:BW52"/>
    <mergeCell ref="I57:J58"/>
    <mergeCell ref="K57:K58"/>
    <mergeCell ref="I53:J54"/>
    <mergeCell ref="K53:K54"/>
    <mergeCell ref="L53:L54"/>
    <mergeCell ref="M53:M54"/>
    <mergeCell ref="BX57:CE58"/>
    <mergeCell ref="CF57:CM58"/>
    <mergeCell ref="CN57:CU58"/>
    <mergeCell ref="CV57:DC58"/>
    <mergeCell ref="CN53:CU54"/>
    <mergeCell ref="I51:J52"/>
    <mergeCell ref="K51:K52"/>
    <mergeCell ref="L51:L52"/>
    <mergeCell ref="M51:M52"/>
    <mergeCell ref="N51:N52"/>
    <mergeCell ref="AN55:BA58"/>
    <mergeCell ref="BB55:BO56"/>
    <mergeCell ref="BP55:BW56"/>
    <mergeCell ref="BP57:BW58"/>
    <mergeCell ref="L57:L58"/>
    <mergeCell ref="M57:M58"/>
    <mergeCell ref="N57:N58"/>
    <mergeCell ref="BB57:BO58"/>
    <mergeCell ref="CV50:DC50"/>
    <mergeCell ref="CV51:DC52"/>
    <mergeCell ref="CN51:CU52"/>
    <mergeCell ref="G51:H54"/>
    <mergeCell ref="G55:H58"/>
    <mergeCell ref="I55:J56"/>
    <mergeCell ref="K55:K56"/>
    <mergeCell ref="L55:L56"/>
    <mergeCell ref="M55:M56"/>
    <mergeCell ref="N55:N56"/>
    <mergeCell ref="BX51:CE52"/>
    <mergeCell ref="CF51:CM52"/>
    <mergeCell ref="AN43:DC47"/>
    <mergeCell ref="CV53:DC54"/>
    <mergeCell ref="G50:J50"/>
    <mergeCell ref="AN50:BO50"/>
    <mergeCell ref="BP50:BW50"/>
    <mergeCell ref="BX50:CE50"/>
    <mergeCell ref="CF50:CM50"/>
    <mergeCell ref="CN50:CU5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3CCEE9-0BEC-4A81-8136-428A9CD53DB7}">
  <sheetPr>
    <pageSetUpPr fitToPage="1"/>
  </sheetPr>
  <dimension ref="A1:DR125"/>
  <sheetViews>
    <sheetView showGridLines="0" zoomScale="55" zoomScaleNormal="55"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501</v>
      </c>
    </row>
  </sheetData>
  <sheetProtection algorithmName="SHA-512" hashValue="50xFMIuzWrNNEbQfCUIZlVIMxQBSEP0jrALtOZCTtlU/DoZGrqx1A9Rn4wm0aTG4lVHSxxoihLWKImRTSmbr3A==" saltValue="GsxKiu4CCtz1krQOC3xe9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F7D2A2-8B7F-4C08-8EFF-102DE50942E6}">
  <sheetPr>
    <pageSetUpPr fitToPage="1"/>
  </sheetPr>
  <dimension ref="A1:DR125"/>
  <sheetViews>
    <sheetView showGridLines="0" zoomScale="55" zoomScaleNormal="55"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501</v>
      </c>
    </row>
  </sheetData>
  <sheetProtection algorithmName="SHA-512" hashValue="7fn8Tbx8fxezqKPwpXjDtJL8AlfxgoccvrBXUHGRiF/T7X3nIDWayv43Bl6wE2BTbG10EjQ1ElA5aocu0BQXpg==" saltValue="ErhDfm58MyP1u79Z3qUv4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552</v>
      </c>
      <c r="G2" s="157"/>
      <c r="H2" s="158"/>
    </row>
    <row r="3" spans="1:8" x14ac:dyDescent="0.15">
      <c r="A3" s="154" t="s">
        <v>545</v>
      </c>
      <c r="B3" s="159"/>
      <c r="C3" s="160"/>
      <c r="D3" s="161">
        <v>77706</v>
      </c>
      <c r="E3" s="162"/>
      <c r="F3" s="163">
        <v>106092</v>
      </c>
      <c r="G3" s="164"/>
      <c r="H3" s="165"/>
    </row>
    <row r="4" spans="1:8" x14ac:dyDescent="0.15">
      <c r="A4" s="166"/>
      <c r="B4" s="167"/>
      <c r="C4" s="168"/>
      <c r="D4" s="169">
        <v>37235</v>
      </c>
      <c r="E4" s="170"/>
      <c r="F4" s="171">
        <v>44299</v>
      </c>
      <c r="G4" s="172"/>
      <c r="H4" s="173"/>
    </row>
    <row r="5" spans="1:8" x14ac:dyDescent="0.15">
      <c r="A5" s="154" t="s">
        <v>547</v>
      </c>
      <c r="B5" s="159"/>
      <c r="C5" s="160"/>
      <c r="D5" s="161">
        <v>85768</v>
      </c>
      <c r="E5" s="162"/>
      <c r="F5" s="163">
        <v>79466</v>
      </c>
      <c r="G5" s="164"/>
      <c r="H5" s="165"/>
    </row>
    <row r="6" spans="1:8" x14ac:dyDescent="0.15">
      <c r="A6" s="166"/>
      <c r="B6" s="167"/>
      <c r="C6" s="168"/>
      <c r="D6" s="169">
        <v>58654</v>
      </c>
      <c r="E6" s="170"/>
      <c r="F6" s="171">
        <v>44645</v>
      </c>
      <c r="G6" s="172"/>
      <c r="H6" s="173"/>
    </row>
    <row r="7" spans="1:8" x14ac:dyDescent="0.15">
      <c r="A7" s="154" t="s">
        <v>548</v>
      </c>
      <c r="B7" s="159"/>
      <c r="C7" s="160"/>
      <c r="D7" s="161">
        <v>144924</v>
      </c>
      <c r="E7" s="162"/>
      <c r="F7" s="163">
        <v>90072</v>
      </c>
      <c r="G7" s="164"/>
      <c r="H7" s="165"/>
    </row>
    <row r="8" spans="1:8" x14ac:dyDescent="0.15">
      <c r="A8" s="166"/>
      <c r="B8" s="167"/>
      <c r="C8" s="168"/>
      <c r="D8" s="169">
        <v>109435</v>
      </c>
      <c r="E8" s="170"/>
      <c r="F8" s="171">
        <v>46083</v>
      </c>
      <c r="G8" s="172"/>
      <c r="H8" s="173"/>
    </row>
    <row r="9" spans="1:8" x14ac:dyDescent="0.15">
      <c r="A9" s="154" t="s">
        <v>549</v>
      </c>
      <c r="B9" s="159"/>
      <c r="C9" s="160"/>
      <c r="D9" s="161">
        <v>94397</v>
      </c>
      <c r="E9" s="162"/>
      <c r="F9" s="163">
        <v>88328</v>
      </c>
      <c r="G9" s="164"/>
      <c r="H9" s="165"/>
    </row>
    <row r="10" spans="1:8" x14ac:dyDescent="0.15">
      <c r="A10" s="166"/>
      <c r="B10" s="167"/>
      <c r="C10" s="168"/>
      <c r="D10" s="169">
        <v>63217</v>
      </c>
      <c r="E10" s="170"/>
      <c r="F10" s="171">
        <v>49013</v>
      </c>
      <c r="G10" s="172"/>
      <c r="H10" s="173"/>
    </row>
    <row r="11" spans="1:8" x14ac:dyDescent="0.15">
      <c r="A11" s="154" t="s">
        <v>550</v>
      </c>
      <c r="B11" s="159"/>
      <c r="C11" s="160"/>
      <c r="D11" s="161">
        <v>103223</v>
      </c>
      <c r="E11" s="162"/>
      <c r="F11" s="163">
        <v>103390</v>
      </c>
      <c r="G11" s="164"/>
      <c r="H11" s="165"/>
    </row>
    <row r="12" spans="1:8" x14ac:dyDescent="0.15">
      <c r="A12" s="166"/>
      <c r="B12" s="167"/>
      <c r="C12" s="174"/>
      <c r="D12" s="169">
        <v>44834</v>
      </c>
      <c r="E12" s="170"/>
      <c r="F12" s="171">
        <v>51269</v>
      </c>
      <c r="G12" s="172"/>
      <c r="H12" s="173"/>
    </row>
    <row r="13" spans="1:8" x14ac:dyDescent="0.15">
      <c r="A13" s="154"/>
      <c r="B13" s="159"/>
      <c r="C13" s="175"/>
      <c r="D13" s="176">
        <v>101204</v>
      </c>
      <c r="E13" s="177"/>
      <c r="F13" s="178">
        <v>93470</v>
      </c>
      <c r="G13" s="179"/>
      <c r="H13" s="165"/>
    </row>
    <row r="14" spans="1:8" x14ac:dyDescent="0.15">
      <c r="A14" s="166"/>
      <c r="B14" s="167"/>
      <c r="C14" s="168"/>
      <c r="D14" s="169">
        <v>62675</v>
      </c>
      <c r="E14" s="170"/>
      <c r="F14" s="171">
        <v>47062</v>
      </c>
      <c r="G14" s="172"/>
      <c r="H14" s="173"/>
    </row>
    <row r="17" spans="1:11" x14ac:dyDescent="0.15">
      <c r="A17" s="150" t="s">
        <v>52</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53</v>
      </c>
      <c r="B19" s="180">
        <f>ROUND(VALUE(SUBSTITUTE(実質収支比率等に係る経年分析!F$48,"▲","-")),2)</f>
        <v>9.7100000000000009</v>
      </c>
      <c r="C19" s="180">
        <f>ROUND(VALUE(SUBSTITUTE(実質収支比率等に係る経年分析!G$48,"▲","-")),2)</f>
        <v>10.62</v>
      </c>
      <c r="D19" s="180">
        <f>ROUND(VALUE(SUBSTITUTE(実質収支比率等に係る経年分析!H$48,"▲","-")),2)</f>
        <v>7.35</v>
      </c>
      <c r="E19" s="180">
        <f>ROUND(VALUE(SUBSTITUTE(実質収支比率等に係る経年分析!I$48,"▲","-")),2)</f>
        <v>6.71</v>
      </c>
      <c r="F19" s="180">
        <f>ROUND(VALUE(SUBSTITUTE(実質収支比率等に係る経年分析!J$48,"▲","-")),2)</f>
        <v>6.16</v>
      </c>
    </row>
    <row r="20" spans="1:11" x14ac:dyDescent="0.15">
      <c r="A20" s="180" t="s">
        <v>54</v>
      </c>
      <c r="B20" s="180">
        <f>ROUND(VALUE(SUBSTITUTE(実質収支比率等に係る経年分析!F$47,"▲","-")),2)</f>
        <v>24.42</v>
      </c>
      <c r="C20" s="180">
        <f>ROUND(VALUE(SUBSTITUTE(実質収支比率等に係る経年分析!G$47,"▲","-")),2)</f>
        <v>24.49</v>
      </c>
      <c r="D20" s="180">
        <f>ROUND(VALUE(SUBSTITUTE(実質収支比率等に係る経年分析!H$47,"▲","-")),2)</f>
        <v>27.29</v>
      </c>
      <c r="E20" s="180">
        <f>ROUND(VALUE(SUBSTITUTE(実質収支比率等に係る経年分析!I$47,"▲","-")),2)</f>
        <v>27.1</v>
      </c>
      <c r="F20" s="180">
        <f>ROUND(VALUE(SUBSTITUTE(実質収支比率等に係る経年分析!J$47,"▲","-")),2)</f>
        <v>29.15</v>
      </c>
    </row>
    <row r="21" spans="1:11" x14ac:dyDescent="0.15">
      <c r="A21" s="180" t="s">
        <v>55</v>
      </c>
      <c r="B21" s="180">
        <f>IF(ISNUMBER(VALUE(SUBSTITUTE(実質収支比率等に係る経年分析!F$49,"▲","-"))),ROUND(VALUE(SUBSTITUTE(実質収支比率等に係る経年分析!F$49,"▲","-")),2),NA())</f>
        <v>-0.76</v>
      </c>
      <c r="C21" s="180">
        <f>IF(ISNUMBER(VALUE(SUBSTITUTE(実質収支比率等に係る経年分析!G$49,"▲","-"))),ROUND(VALUE(SUBSTITUTE(実質収支比率等に係る経年分析!G$49,"▲","-")),2),NA())</f>
        <v>-4.33</v>
      </c>
      <c r="D21" s="180">
        <f>IF(ISNUMBER(VALUE(SUBSTITUTE(実質収支比率等に係る経年分析!H$49,"▲","-"))),ROUND(VALUE(SUBSTITUTE(実質収支比率等に係る経年分析!H$49,"▲","-")),2),NA())</f>
        <v>-8.02</v>
      </c>
      <c r="E21" s="180">
        <f>IF(ISNUMBER(VALUE(SUBSTITUTE(実質収支比率等に係る経年分析!I$49,"▲","-"))),ROUND(VALUE(SUBSTITUTE(実質収支比率等に係る経年分析!I$49,"▲","-")),2),NA())</f>
        <v>-4.1500000000000004</v>
      </c>
      <c r="F21" s="180">
        <f>IF(ISNUMBER(VALUE(SUBSTITUTE(実質収支比率等に係る経年分析!J$49,"▲","-"))),ROUND(VALUE(SUBSTITUTE(実質収支比率等に係る経年分析!J$49,"▲","-")),2),NA())</f>
        <v>-2.46</v>
      </c>
    </row>
    <row r="24" spans="1:11" x14ac:dyDescent="0.15">
      <c r="A24" s="150" t="s">
        <v>56</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26.51</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20.72</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17.760000000000002</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後期高齢者医療事業特別会計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介護予防支援事業特別会計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0.02</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0.04</v>
      </c>
    </row>
    <row r="32" spans="1:11" x14ac:dyDescent="0.15">
      <c r="A32" s="181" t="str">
        <f>IF(連結実質赤字比率に係る赤字・黒字の構成分析!C$38="",NA(),連結実質赤字比率に係る赤字・黒字の構成分析!C$38)</f>
        <v>介護サービス事業特別会計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0.25</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0.2</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0.05</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7.0000000000000007E-2</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0.04</v>
      </c>
    </row>
    <row r="33" spans="1:16" x14ac:dyDescent="0.15">
      <c r="A33" s="181" t="str">
        <f>IF(連結実質赤字比率に係る赤字・黒字の構成分析!C$37="",NA(),連結実質赤字比率に係る赤字・黒字の構成分析!C$37)</f>
        <v>介護保険事業特別会計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0.33</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0.46</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0.85</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0.39</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0.26</v>
      </c>
    </row>
    <row r="34" spans="1:16" x14ac:dyDescent="0.15">
      <c r="A34" s="181" t="str">
        <f>IF(連結実質赤字比率に係る赤字・黒字の構成分析!C$36="",NA(),連結実質赤字比率に係る赤字・黒字の構成分析!C$36)</f>
        <v>国民健康保険事業特別会計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0.06</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0.61</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0.52</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0.54</v>
      </c>
    </row>
    <row r="35" spans="1:16" x14ac:dyDescent="0.15">
      <c r="A35" s="181" t="str">
        <f>IF(連結実質赤字比率に係る赤字・黒字の構成分析!C$35="",NA(),連結実質赤字比率に係る赤字・黒字の構成分析!C$35)</f>
        <v>介護保険施設事業会計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3.34</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1.64</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1.44</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1.68</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2.23</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9.7100000000000009</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11.49</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7.34</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6.71</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6.16</v>
      </c>
    </row>
    <row r="39" spans="1:16" x14ac:dyDescent="0.15">
      <c r="A39" s="150" t="s">
        <v>59</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944</v>
      </c>
      <c r="E42" s="182"/>
      <c r="F42" s="182"/>
      <c r="G42" s="182">
        <f>'実質公債費比率（分子）の構造'!L$52</f>
        <v>993</v>
      </c>
      <c r="H42" s="182"/>
      <c r="I42" s="182"/>
      <c r="J42" s="182">
        <f>'実質公債費比率（分子）の構造'!M$52</f>
        <v>1008</v>
      </c>
      <c r="K42" s="182"/>
      <c r="L42" s="182"/>
      <c r="M42" s="182">
        <f>'実質公債費比率（分子）の構造'!N$52</f>
        <v>1009</v>
      </c>
      <c r="N42" s="182"/>
      <c r="O42" s="182"/>
      <c r="P42" s="182">
        <f>'実質公債費比率（分子）の構造'!O$52</f>
        <v>1047</v>
      </c>
    </row>
    <row r="43" spans="1:16" x14ac:dyDescent="0.15">
      <c r="A43" s="182" t="s">
        <v>63</v>
      </c>
      <c r="B43" s="182">
        <f>'実質公債費比率（分子）の構造'!K$51</f>
        <v>0</v>
      </c>
      <c r="C43" s="182"/>
      <c r="D43" s="182"/>
      <c r="E43" s="182">
        <f>'実質公債費比率（分子）の構造'!L$51</f>
        <v>0</v>
      </c>
      <c r="F43" s="182"/>
      <c r="G43" s="182"/>
      <c r="H43" s="182">
        <f>'実質公債費比率（分子）の構造'!M$51</f>
        <v>0</v>
      </c>
      <c r="I43" s="182"/>
      <c r="J43" s="182"/>
      <c r="K43" s="182" t="str">
        <f>'実質公債費比率（分子）の構造'!N$51</f>
        <v>-</v>
      </c>
      <c r="L43" s="182"/>
      <c r="M43" s="182"/>
      <c r="N43" s="182" t="str">
        <f>'実質公債費比率（分子）の構造'!O$51</f>
        <v>-</v>
      </c>
      <c r="O43" s="182"/>
      <c r="P43" s="182"/>
    </row>
    <row r="44" spans="1:16" x14ac:dyDescent="0.15">
      <c r="A44" s="182" t="s">
        <v>64</v>
      </c>
      <c r="B44" s="182">
        <f>'実質公債費比率（分子）の構造'!K$50</f>
        <v>0</v>
      </c>
      <c r="C44" s="182"/>
      <c r="D44" s="182"/>
      <c r="E44" s="182">
        <f>'実質公債費比率（分子）の構造'!L$50</f>
        <v>0</v>
      </c>
      <c r="F44" s="182"/>
      <c r="G44" s="182"/>
      <c r="H44" s="182">
        <f>'実質公債費比率（分子）の構造'!M$50</f>
        <v>0</v>
      </c>
      <c r="I44" s="182"/>
      <c r="J44" s="182"/>
      <c r="K44" s="182">
        <f>'実質公債費比率（分子）の構造'!N$50</f>
        <v>0</v>
      </c>
      <c r="L44" s="182"/>
      <c r="M44" s="182"/>
      <c r="N44" s="182">
        <f>'実質公債費比率（分子）の構造'!O$50</f>
        <v>0</v>
      </c>
      <c r="O44" s="182"/>
      <c r="P44" s="182"/>
    </row>
    <row r="45" spans="1:16" x14ac:dyDescent="0.15">
      <c r="A45" s="182" t="s">
        <v>65</v>
      </c>
      <c r="B45" s="182">
        <f>'実質公債費比率（分子）の構造'!K$49</f>
        <v>21</v>
      </c>
      <c r="C45" s="182"/>
      <c r="D45" s="182"/>
      <c r="E45" s="182">
        <f>'実質公債費比率（分子）の構造'!L$49</f>
        <v>18</v>
      </c>
      <c r="F45" s="182"/>
      <c r="G45" s="182"/>
      <c r="H45" s="182">
        <f>'実質公債費比率（分子）の構造'!M$49</f>
        <v>42</v>
      </c>
      <c r="I45" s="182"/>
      <c r="J45" s="182"/>
      <c r="K45" s="182">
        <f>'実質公債費比率（分子）の構造'!N$49</f>
        <v>118</v>
      </c>
      <c r="L45" s="182"/>
      <c r="M45" s="182"/>
      <c r="N45" s="182">
        <f>'実質公債費比率（分子）の構造'!O$49</f>
        <v>115</v>
      </c>
      <c r="O45" s="182"/>
      <c r="P45" s="182"/>
    </row>
    <row r="46" spans="1:16" x14ac:dyDescent="0.15">
      <c r="A46" s="182" t="s">
        <v>66</v>
      </c>
      <c r="B46" s="182">
        <f>'実質公債費比率（分子）の構造'!K$48</f>
        <v>216</v>
      </c>
      <c r="C46" s="182"/>
      <c r="D46" s="182"/>
      <c r="E46" s="182" t="str">
        <f>'実質公債費比率（分子）の構造'!L$48</f>
        <v>-</v>
      </c>
      <c r="F46" s="182"/>
      <c r="G46" s="182"/>
      <c r="H46" s="182" t="str">
        <f>'実質公債費比率（分子）の構造'!M$48</f>
        <v>-</v>
      </c>
      <c r="I46" s="182"/>
      <c r="J46" s="182"/>
      <c r="K46" s="182" t="str">
        <f>'実質公債費比率（分子）の構造'!N$48</f>
        <v>-</v>
      </c>
      <c r="L46" s="182"/>
      <c r="M46" s="182"/>
      <c r="N46" s="182" t="str">
        <f>'実質公債費比率（分子）の構造'!O$48</f>
        <v>-</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873</v>
      </c>
      <c r="C49" s="182"/>
      <c r="D49" s="182"/>
      <c r="E49" s="182">
        <f>'実質公債費比率（分子）の構造'!L$45</f>
        <v>1231</v>
      </c>
      <c r="F49" s="182"/>
      <c r="G49" s="182"/>
      <c r="H49" s="182">
        <f>'実質公債費比率（分子）の構造'!M$45</f>
        <v>1240</v>
      </c>
      <c r="I49" s="182"/>
      <c r="J49" s="182"/>
      <c r="K49" s="182">
        <f>'実質公債費比率（分子）の構造'!N$45</f>
        <v>1172</v>
      </c>
      <c r="L49" s="182"/>
      <c r="M49" s="182"/>
      <c r="N49" s="182">
        <f>'実質公債費比率（分子）の構造'!O$45</f>
        <v>1200</v>
      </c>
      <c r="O49" s="182"/>
      <c r="P49" s="182"/>
    </row>
    <row r="50" spans="1:16" x14ac:dyDescent="0.15">
      <c r="A50" s="182" t="s">
        <v>70</v>
      </c>
      <c r="B50" s="182" t="e">
        <f>NA()</f>
        <v>#N/A</v>
      </c>
      <c r="C50" s="182">
        <f>IF(ISNUMBER('実質公債費比率（分子）の構造'!K$53),'実質公債費比率（分子）の構造'!K$53,NA())</f>
        <v>166</v>
      </c>
      <c r="D50" s="182" t="e">
        <f>NA()</f>
        <v>#N/A</v>
      </c>
      <c r="E50" s="182" t="e">
        <f>NA()</f>
        <v>#N/A</v>
      </c>
      <c r="F50" s="182">
        <f>IF(ISNUMBER('実質公債費比率（分子）の構造'!L$53),'実質公債費比率（分子）の構造'!L$53,NA())</f>
        <v>256</v>
      </c>
      <c r="G50" s="182" t="e">
        <f>NA()</f>
        <v>#N/A</v>
      </c>
      <c r="H50" s="182" t="e">
        <f>NA()</f>
        <v>#N/A</v>
      </c>
      <c r="I50" s="182">
        <f>IF(ISNUMBER('実質公債費比率（分子）の構造'!M$53),'実質公債費比率（分子）の構造'!M$53,NA())</f>
        <v>274</v>
      </c>
      <c r="J50" s="182" t="e">
        <f>NA()</f>
        <v>#N/A</v>
      </c>
      <c r="K50" s="182" t="e">
        <f>NA()</f>
        <v>#N/A</v>
      </c>
      <c r="L50" s="182">
        <f>IF(ISNUMBER('実質公債費比率（分子）の構造'!N$53),'実質公債費比率（分子）の構造'!N$53,NA())</f>
        <v>281</v>
      </c>
      <c r="M50" s="182" t="e">
        <f>NA()</f>
        <v>#N/A</v>
      </c>
      <c r="N50" s="182" t="e">
        <f>NA()</f>
        <v>#N/A</v>
      </c>
      <c r="O50" s="182">
        <f>IF(ISNUMBER('実質公債費比率（分子）の構造'!O$53),'実質公債費比率（分子）の構造'!O$53,NA())</f>
        <v>268</v>
      </c>
      <c r="P50" s="182" t="e">
        <f>NA()</f>
        <v>#N/A</v>
      </c>
    </row>
    <row r="53" spans="1:16" x14ac:dyDescent="0.15">
      <c r="A53" s="150" t="s">
        <v>71</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11415</v>
      </c>
      <c r="E56" s="181"/>
      <c r="F56" s="181"/>
      <c r="G56" s="181">
        <f>'将来負担比率（分子）の構造'!J$52</f>
        <v>11251</v>
      </c>
      <c r="H56" s="181"/>
      <c r="I56" s="181"/>
      <c r="J56" s="181">
        <f>'将来負担比率（分子）の構造'!K$52</f>
        <v>11643</v>
      </c>
      <c r="K56" s="181"/>
      <c r="L56" s="181"/>
      <c r="M56" s="181">
        <f>'将来負担比率（分子）の構造'!L$52</f>
        <v>11478</v>
      </c>
      <c r="N56" s="181"/>
      <c r="O56" s="181"/>
      <c r="P56" s="181">
        <f>'将来負担比率（分子）の構造'!M$52</f>
        <v>10972</v>
      </c>
    </row>
    <row r="57" spans="1:16" x14ac:dyDescent="0.15">
      <c r="A57" s="181" t="s">
        <v>41</v>
      </c>
      <c r="B57" s="181"/>
      <c r="C57" s="181"/>
      <c r="D57" s="181">
        <f>'将来負担比率（分子）の構造'!I$51</f>
        <v>27</v>
      </c>
      <c r="E57" s="181"/>
      <c r="F57" s="181"/>
      <c r="G57" s="181">
        <f>'将来負担比率（分子）の構造'!J$51</f>
        <v>17</v>
      </c>
      <c r="H57" s="181"/>
      <c r="I57" s="181"/>
      <c r="J57" s="181">
        <f>'将来負担比率（分子）の構造'!K$51</f>
        <v>8</v>
      </c>
      <c r="K57" s="181"/>
      <c r="L57" s="181"/>
      <c r="M57" s="181">
        <f>'将来負担比率（分子）の構造'!L$51</f>
        <v>3</v>
      </c>
      <c r="N57" s="181"/>
      <c r="O57" s="181"/>
      <c r="P57" s="181">
        <f>'将来負担比率（分子）の構造'!M$51</f>
        <v>1</v>
      </c>
    </row>
    <row r="58" spans="1:16" x14ac:dyDescent="0.15">
      <c r="A58" s="181" t="s">
        <v>40</v>
      </c>
      <c r="B58" s="181"/>
      <c r="C58" s="181"/>
      <c r="D58" s="181">
        <f>'将来負担比率（分子）の構造'!I$50</f>
        <v>6178</v>
      </c>
      <c r="E58" s="181"/>
      <c r="F58" s="181"/>
      <c r="G58" s="181">
        <f>'将来負担比率（分子）の構造'!J$50</f>
        <v>6133</v>
      </c>
      <c r="H58" s="181"/>
      <c r="I58" s="181"/>
      <c r="J58" s="181">
        <f>'将来負担比率（分子）の構造'!K$50</f>
        <v>5895</v>
      </c>
      <c r="K58" s="181"/>
      <c r="L58" s="181"/>
      <c r="M58" s="181">
        <f>'将来負担比率（分子）の構造'!L$50</f>
        <v>5650</v>
      </c>
      <c r="N58" s="181"/>
      <c r="O58" s="181"/>
      <c r="P58" s="181">
        <f>'将来負担比率（分子）の構造'!M$50</f>
        <v>5640</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34</v>
      </c>
      <c r="B62" s="181">
        <f>'将来負担比率（分子）の構造'!I$45</f>
        <v>1280</v>
      </c>
      <c r="C62" s="181"/>
      <c r="D62" s="181"/>
      <c r="E62" s="181">
        <f>'将来負担比率（分子）の構造'!J$45</f>
        <v>1211</v>
      </c>
      <c r="F62" s="181"/>
      <c r="G62" s="181"/>
      <c r="H62" s="181">
        <f>'将来負担比率（分子）の構造'!K$45</f>
        <v>1157</v>
      </c>
      <c r="I62" s="181"/>
      <c r="J62" s="181"/>
      <c r="K62" s="181">
        <f>'将来負担比率（分子）の構造'!L$45</f>
        <v>1067</v>
      </c>
      <c r="L62" s="181"/>
      <c r="M62" s="181"/>
      <c r="N62" s="181">
        <f>'将来負担比率（分子）の構造'!M$45</f>
        <v>1010</v>
      </c>
      <c r="O62" s="181"/>
      <c r="P62" s="181"/>
    </row>
    <row r="63" spans="1:16" x14ac:dyDescent="0.15">
      <c r="A63" s="181" t="s">
        <v>33</v>
      </c>
      <c r="B63" s="181">
        <f>'将来負担比率（分子）の構造'!I$44</f>
        <v>1759</v>
      </c>
      <c r="C63" s="181"/>
      <c r="D63" s="181"/>
      <c r="E63" s="181">
        <f>'将来負担比率（分子）の構造'!J$44</f>
        <v>1752</v>
      </c>
      <c r="F63" s="181"/>
      <c r="G63" s="181"/>
      <c r="H63" s="181">
        <f>'将来負担比率（分子）の構造'!K$44</f>
        <v>1709</v>
      </c>
      <c r="I63" s="181"/>
      <c r="J63" s="181"/>
      <c r="K63" s="181">
        <f>'将来負担比率（分子）の構造'!L$44</f>
        <v>1623</v>
      </c>
      <c r="L63" s="181"/>
      <c r="M63" s="181"/>
      <c r="N63" s="181">
        <f>'将来負担比率（分子）の構造'!M$44</f>
        <v>1218</v>
      </c>
      <c r="O63" s="181"/>
      <c r="P63" s="181"/>
    </row>
    <row r="64" spans="1:16" x14ac:dyDescent="0.15">
      <c r="A64" s="181" t="s">
        <v>32</v>
      </c>
      <c r="B64" s="181">
        <f>'将来負担比率（分子）の構造'!I$43</f>
        <v>1606</v>
      </c>
      <c r="C64" s="181"/>
      <c r="D64" s="181"/>
      <c r="E64" s="181" t="str">
        <f>'将来負担比率（分子）の構造'!J$43</f>
        <v>-</v>
      </c>
      <c r="F64" s="181"/>
      <c r="G64" s="181"/>
      <c r="H64" s="181" t="str">
        <f>'将来負担比率（分子）の構造'!K$43</f>
        <v>-</v>
      </c>
      <c r="I64" s="181"/>
      <c r="J64" s="181"/>
      <c r="K64" s="181" t="str">
        <f>'将来負担比率（分子）の構造'!L$43</f>
        <v>-</v>
      </c>
      <c r="L64" s="181"/>
      <c r="M64" s="181"/>
      <c r="N64" s="181" t="str">
        <f>'将来負担比率（分子）の構造'!M$43</f>
        <v>-</v>
      </c>
      <c r="O64" s="181"/>
      <c r="P64" s="181"/>
    </row>
    <row r="65" spans="1:16" x14ac:dyDescent="0.15">
      <c r="A65" s="181" t="s">
        <v>31</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30</v>
      </c>
      <c r="B66" s="181">
        <f>'将来負担比率（分子）の構造'!I$41</f>
        <v>8976</v>
      </c>
      <c r="C66" s="181"/>
      <c r="D66" s="181"/>
      <c r="E66" s="181">
        <f>'将来負担比率（分子）の構造'!J$41</f>
        <v>10977</v>
      </c>
      <c r="F66" s="181"/>
      <c r="G66" s="181"/>
      <c r="H66" s="181">
        <f>'将来負担比率（分子）の構造'!K$41</f>
        <v>11385</v>
      </c>
      <c r="I66" s="181"/>
      <c r="J66" s="181"/>
      <c r="K66" s="181">
        <f>'将来負担比率（分子）の構造'!L$41</f>
        <v>11141</v>
      </c>
      <c r="L66" s="181"/>
      <c r="M66" s="181"/>
      <c r="N66" s="181">
        <f>'将来負担比率（分子）の構造'!M$41</f>
        <v>10821</v>
      </c>
      <c r="O66" s="181"/>
      <c r="P66" s="181"/>
    </row>
    <row r="67" spans="1:16" x14ac:dyDescent="0.15">
      <c r="A67" s="181" t="s">
        <v>74</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75</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76</v>
      </c>
      <c r="B72" s="185">
        <f>基金残高に係る経年分析!F55</f>
        <v>1488</v>
      </c>
      <c r="C72" s="185">
        <f>基金残高に係る経年分析!G55</f>
        <v>1491</v>
      </c>
      <c r="D72" s="185">
        <f>基金残高に係る経年分析!H55</f>
        <v>1579</v>
      </c>
    </row>
    <row r="73" spans="1:16" x14ac:dyDescent="0.15">
      <c r="A73" s="184" t="s">
        <v>77</v>
      </c>
      <c r="B73" s="185">
        <f>基金残高に係る経年分析!F56</f>
        <v>2233</v>
      </c>
      <c r="C73" s="185">
        <f>基金残高に係る経年分析!G56</f>
        <v>2139</v>
      </c>
      <c r="D73" s="185">
        <f>基金残高に係る経年分析!H56</f>
        <v>2044</v>
      </c>
    </row>
    <row r="74" spans="1:16" x14ac:dyDescent="0.15">
      <c r="A74" s="184" t="s">
        <v>78</v>
      </c>
      <c r="B74" s="185">
        <f>基金残高に係る経年分析!F57</f>
        <v>2856</v>
      </c>
      <c r="C74" s="185">
        <f>基金残高に係る経年分析!G57</f>
        <v>2759</v>
      </c>
      <c r="D74" s="185">
        <f>基金残高に係る経年分析!H57</f>
        <v>2987</v>
      </c>
    </row>
  </sheetData>
  <sheetProtection algorithmName="SHA-512" hashValue="Nptytw5Wz9vKFvlqFzf9wQ9/9XZ7ZvKvpMgaX28DfMP0WjX7FoQtRQxo9q/LINVYfWoz16ZaIIgXMfLOWFl06w==" saltValue="1sU2ePHPLO0xQYNBZU/YK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2021-03-01T00:01:31Z</cp:lastPrinted>
  <dcterms:created xsi:type="dcterms:W3CDTF">2021-02-05T04:12:27Z</dcterms:created>
  <dcterms:modified xsi:type="dcterms:W3CDTF">2022-03-25T04:31:15Z</dcterms:modified>
  <cp:category/>
</cp:coreProperties>
</file>