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wfl03\小豆島町\03-企画財政課\02-財政係\20-広報等財政状況公開\財政状況等一覧表等\R03決算\02_県へ\02_1~13表公開（完全版）\"/>
    </mc:Choice>
  </mc:AlternateContent>
  <xr:revisionPtr revIDLastSave="0" documentId="13_ncr:1_{A757F8B7-9AAD-4015-BBC8-EAF3D0A3BF93}" xr6:coauthVersionLast="47" xr6:coauthVersionMax="47" xr10:uidLastSave="{00000000-0000-0000-0000-000000000000}"/>
  <bookViews>
    <workbookView xWindow="20370" yWindow="-120" windowWidth="19440" windowHeight="150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BE37" i="10"/>
  <c r="AM37" i="10"/>
  <c r="C37" i="10"/>
  <c r="BE36" i="10"/>
  <c r="AM36" i="10"/>
  <c r="C36" i="10"/>
  <c r="BE35" i="10"/>
  <c r="AM35" i="10"/>
  <c r="C35" i="10"/>
  <c r="CO34" i="10"/>
  <c r="CO35" i="10" s="1"/>
  <c r="CO36" i="10" s="1"/>
  <c r="CO37" i="10" s="1"/>
  <c r="BW34" i="10"/>
  <c r="BW35" i="10" s="1"/>
  <c r="BW36" i="10" s="1"/>
  <c r="BW37" i="10" s="1"/>
  <c r="BW38" i="10" s="1"/>
  <c r="BW39" i="10" s="1"/>
  <c r="BW40" i="10" s="1"/>
  <c r="BW41" i="10" s="1"/>
  <c r="BW42" i="10" s="1"/>
  <c r="BE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alcChain>
</file>

<file path=xl/sharedStrings.xml><?xml version="1.0" encoding="utf-8"?>
<sst xmlns="http://schemas.openxmlformats.org/spreadsheetml/2006/main" count="1203" uniqueCount="622">
  <si>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</si>
  <si>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</si>
  <si>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</si>
  <si>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</si>
  <si>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</si>
  <si>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</si>
  <si>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</si>
  <si>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</si>
  <si>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</si>
  <si>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</si>
  <si>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</si>
  <si>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</si>
  <si>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</si>
  <si>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</si>
  <si>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</si>
  <si>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</si>
  <si>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</si>
  <si>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</si>
  <si>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</si>
  <si>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</si>
  <si>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</si>
  <si>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</si>
  <si>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</si>
  <si>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</si>
  <si>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</si>
  <si>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</si>
  <si>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</si>
  <si>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</si>
  <si>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</si>
  <si>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</si>
  <si>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</si>
  <si>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</si>
  <si>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</si>
  <si>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</si>
  <si>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</si>
  <si>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</si>
  <si>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</si>
  <si>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</si>
  <si>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</si>
  <si>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</si>
  <si>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</si>
  <si>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</si>
  <si>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</si>
  <si>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</si>
  <si>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</si>
  <si>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</si>
  <si>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</si>
  <si>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</si>
  <si>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</si>
  <si>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</si>
  <si>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</si>
  <si>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</si>
  <si>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</si>
  <si>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</si>
  <si>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</si>
  <si>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</si>
  <si>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</si>
  <si>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</si>
  <si>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</si>
  <si>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</si>
  <si>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</si>
  <si>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</si>
  <si>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</si>
  <si>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</si>
  <si>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</si>
  <si>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</si>
  <si>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</si>
  <si>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</si>
  <si>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</si>
  <si>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</si>
  <si>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</si>
  <si>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</si>
  <si>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</si>
  <si>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</si>
  <si>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</si>
  <si>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</si>
  <si>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</si>
  <si>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</si>
  <si>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</si>
  <si>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</si>
  <si>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</si>
  <si>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</si>
  <si>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</si>
  <si>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</si>
  <si>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</si>
  <si>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</si>
  <si>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</si>
  <si>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</si>
  <si>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</si>
  <si>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</si>
  <si>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</si>
  <si>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</si>
  <si>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</si>
  <si>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</si>
  <si>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</si>
  <si>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</si>
  <si>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</si>
  <si>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</si>
  <si>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小豆島町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</si>
  <si>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</si>
  <si>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</si>
  <si>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</si>
  <si>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</si>
  <si>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</si>
  <si>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</si>
  <si>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</si>
  <si>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</si>
  <si>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</si>
  <si>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</si>
  <si>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</si>
  <si>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</si>
  <si>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</si>
  <si>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</si>
  <si>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</si>
  <si>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</si>
  <si>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</si>
  <si>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</si>
  <si>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</si>
  <si>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</si>
  <si>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</si>
  <si>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</si>
  <si>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</si>
  <si>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</si>
  <si>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</si>
  <si>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</si>
  <si>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</si>
  <si>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</si>
  <si>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</si>
  <si>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</si>
  <si>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</si>
  <si>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</si>
  <si>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</si>
  <si>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</si>
  <si>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</si>
  <si>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</si>
  <si>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</si>
  <si>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</si>
  <si>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</si>
  <si>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</si>
  <si>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</si>
  <si>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</si>
  <si>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</si>
  <si>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</si>
  <si>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</si>
  <si>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</si>
  <si>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</si>
  <si>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</si>
  <si>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</si>
  <si>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</si>
  <si>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</si>
  <si>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</si>
  <si>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</si>
  <si>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</si>
  <si>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</si>
  <si>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</si>
  <si>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</si>
  <si>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</si>
  <si>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</si>
  <si>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</si>
  <si>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</si>
  <si>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</si>
  <si>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</si>
  <si>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</si>
  <si>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</si>
  <si>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</si>
  <si>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</si>
  <si>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</si>
  <si>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</si>
  <si>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</si>
  <si>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</si>
  <si>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</si>
  <si>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</si>
  <si>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</si>
  <si>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</si>
  <si>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</si>
  <si>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</si>
  <si>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</si>
  <si>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</si>
  <si>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</si>
  <si>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</si>
  <si>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</si>
  <si>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</si>
  <si>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</si>
  <si>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</si>
  <si>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</si>
  <si>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</si>
  <si>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</si>
  <si>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</si>
  <si>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</si>
  <si>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</si>
  <si>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</si>
  <si>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</si>
  <si>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</si>
  <si>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</si>
  <si>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</si>
  <si>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</si>
  <si>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</si>
  <si>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</si>
  <si>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</si>
  <si>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</si>
  <si>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</si>
  <si>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</si>
  <si>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</si>
  <si>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</si>
  <si>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</si>
  <si>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</si>
  <si>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</si>
  <si>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</si>
  <si>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</si>
  <si>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</si>
  <si>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</si>
  <si>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</si>
  <si>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</si>
  <si>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</si>
  <si>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</si>
  <si>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</si>
  <si>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</si>
  <si>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</si>
  <si>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</si>
  <si>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</si>
  <si>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香川県小豆島町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</si>
  <si>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</si>
  <si>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</si>
  <si>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</si>
  <si>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</si>
  <si>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</si>
  <si>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</si>
  <si>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</si>
  <si>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</si>
  <si>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</si>
  <si>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</si>
  <si>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</si>
  <si>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</si>
  <si>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</si>
  <si>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</si>
  <si>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</si>
  <si>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</si>
  <si>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</si>
  <si>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</si>
  <si>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</si>
  <si>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</si>
  <si>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</si>
  <si>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</si>
  <si>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</si>
  <si>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</si>
  <si>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</si>
  <si>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</si>
  <si>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</si>
  <si>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</si>
  <si>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</si>
  <si>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</si>
  <si>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</si>
  <si>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</si>
  <si>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</si>
  <si>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</si>
  <si>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</si>
  <si>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</si>
  <si>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</si>
  <si>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</si>
  <si>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</si>
  <si>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</si>
  <si>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</si>
  <si>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</si>
  <si>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</si>
  <si>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</si>
  <si>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</si>
  <si>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</si>
  <si>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</si>
  <si>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</si>
  <si>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</si>
  <si>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</si>
  <si>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</si>
  <si>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</si>
  <si>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</si>
  <si>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</si>
  <si>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</si>
  <si>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</si>
  <si>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</si>
  <si>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</si>
  <si>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</si>
  <si>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</si>
  <si>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</si>
  <si>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</si>
  <si>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</si>
  <si>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</si>
  <si>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</si>
  <si>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</si>
  <si>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</si>
  <si>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</si>
  <si>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</si>
  <si>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</si>
  <si>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</si>
  <si>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</si>
  <si>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</si>
  <si>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</si>
  <si>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</si>
  <si>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</si>
  <si>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</si>
  <si>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</si>
  <si>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</si>
  <si>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</si>
  <si>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</si>
  <si>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</si>
  <si>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</si>
  <si>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</si>
  <si>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</si>
  <si>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</si>
  <si>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</si>
  <si>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</si>
  <si>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</si>
  <si>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</si>
  <si>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</si>
  <si>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</si>
  <si>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</si>
  <si>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</si>
  <si>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</si>
  <si>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</si>
  <si>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</si>
  <si>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</si>
  <si>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</si>
  <si>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</si>
  <si>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</si>
  <si>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</si>
  <si>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</si>
  <si>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</si>
  <si>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</si>
  <si>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</si>
  <si>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</si>
  <si>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</si>
  <si>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</si>
  <si>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</si>
  <si>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</si>
  <si>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</si>
  <si>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</si>
  <si>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</si>
  <si>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</si>
  <si>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</si>
  <si>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</si>
  <si>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</si>
  <si>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</si>
  <si>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</si>
  <si>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</si>
  <si>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</si>
  <si>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</si>
  <si>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</si>
  <si>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</si>
  <si>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</si>
  <si>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</si>
  <si>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</si>
  <si>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</si>
  <si>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</si>
  <si>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</si>
  <si>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</si>
  <si>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</si>
  <si>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</si>
  <si>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</si>
  <si>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</si>
  <si>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</si>
  <si>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</si>
  <si>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</si>
  <si>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</si>
  <si>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</si>
  <si>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</si>
  <si>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</si>
  <si>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</si>
  <si>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</si>
  <si>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</si>
  <si>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</si>
  <si>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</si>
  <si>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</si>
  <si>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</si>
  <si>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</si>
  <si>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</si>
  <si>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</si>
  <si>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香川県小豆島町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</si>
  <si>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</si>
  <si>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</si>
  <si>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</si>
  <si>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</si>
  <si>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</si>
  <si>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</si>
  <si>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</si>
  <si>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</si>
  <si>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</si>
  <si>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</si>
  <si>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</si>
  <si>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</si>
  <si>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</si>
  <si>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</si>
  <si>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</si>
  <si>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</si>
  <si>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</si>
  <si>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</si>
  <si>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</si>
  <si>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</si>
  <si>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</si>
  <si>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</si>
  <si>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</si>
  <si>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</si>
  <si>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</si>
  <si>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</si>
  <si>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</si>
  <si>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</si>
  <si>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</si>
  <si>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</si>
  <si>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</si>
  <si>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</si>
  <si>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</si>
  <si>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</si>
  <si>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</si>
  <si>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</si>
  <si>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t>
    <phoneticPr fontId="5"/>
  </si>
  <si>
    <t>介護保険事業特別会計</t>
    <phoneticPr fontId="5"/>
  </si>
  <si>
    <t>介護サービス事業特別会計</t>
    <phoneticPr fontId="5"/>
  </si>
  <si>
    <t>介護予防支援事業特別会計</t>
    <phoneticPr fontId="5"/>
  </si>
  <si>
    <t>介護保険施設事業会計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</si>
  <si>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</si>
  <si>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</si>
  <si>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</si>
  <si>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</si>
  <si>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</si>
  <si>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</si>
  <si>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</si>
  <si>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</si>
  <si>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</si>
  <si>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</si>
  <si>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</si>
  <si>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</si>
  <si>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</si>
  <si>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</si>
  <si>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</si>
  <si>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</si>
  <si>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</si>
  <si>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</si>
  <si>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</si>
  <si>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</si>
  <si>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</si>
  <si>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</si>
  <si>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</si>
  <si>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</si>
  <si>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</si>
  <si>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</si>
  <si>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</si>
  <si>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</si>
  <si>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</si>
  <si>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</si>
  <si>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</si>
  <si>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</si>
  <si>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</si>
  <si>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</si>
  <si>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</si>
  <si>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</si>
  <si>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</si>
  <si>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</si>
  <si>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</si>
  <si>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</si>
  <si>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</si>
  <si>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</si>
  <si>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</si>
  <si>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</si>
  <si>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</si>
  <si>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</si>
  <si>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</si>
  <si>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</si>
  <si>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</si>
  <si>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</si>
  <si>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</si>
  <si>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</si>
  <si>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</si>
  <si>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</si>
  <si>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</si>
  <si>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</si>
  <si>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</si>
  <si>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</si>
  <si>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</si>
  <si>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</si>
  <si>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</si>
  <si>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</si>
  <si>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</si>
  <si>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</si>
  <si>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</si>
  <si>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介護サービス事業特別会計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</si>
  <si>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</si>
  <si>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</si>
  <si>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</si>
  <si>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</si>
  <si>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</si>
  <si>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</si>
  <si>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</si>
  <si>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</si>
  <si>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</si>
  <si>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</si>
  <si>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</si>
  <si>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</si>
  <si>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</si>
  <si>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</si>
  <si>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</si>
  <si>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</si>
  <si>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</si>
  <si>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</si>
  <si>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</si>
  <si>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</si>
  <si>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</si>
  <si>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</si>
  <si>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</si>
  <si>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</si>
  <si>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</si>
  <si>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</si>
  <si>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</si>
  <si>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</si>
  <si>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</si>
  <si>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</si>
  <si>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</si>
  <si>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</si>
  <si>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</si>
  <si>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</si>
  <si>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</si>
  <si>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</si>
  <si>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</si>
  <si>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</si>
  <si>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</si>
  <si>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</si>
  <si>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</si>
  <si>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</si>
  <si>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</si>
  <si>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</si>
  <si>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</si>
  <si>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</si>
  <si>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</si>
  <si>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</si>
  <si>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</si>
  <si>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</si>
  <si>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</si>
  <si>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</si>
  <si>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</si>
  <si>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</si>
  <si>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</si>
  <si>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</si>
  <si>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</si>
  <si>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</si>
  <si>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</si>
  <si>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</si>
  <si>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</si>
  <si>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</si>
  <si>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</si>
  <si>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</si>
  <si>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</si>
  <si>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</si>
  <si>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</si>
  <si>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</si>
  <si>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</si>
  <si>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</si>
  <si>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</si>
  <si>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</si>
  <si>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</si>
  <si>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</si>
  <si>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</si>
  <si>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</si>
  <si>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</si>
  <si>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</si>
  <si>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</si>
  <si>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</si>
  <si>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</si>
  <si>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</si>
  <si>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</si>
  <si>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</si>
  <si>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</si>
  <si>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</si>
  <si>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</si>
  <si>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</si>
  <si>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</si>
  <si>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</si>
  <si>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8.02</t>
  </si>
  <si>
    <t>▲ 4.15</t>
  </si>
  <si>
    <t>▲ 2.46</t>
  </si>
  <si>
    <t>一般会計</t>
  </si>
  <si>
    <t>介護保険施設事業会計</t>
  </si>
  <si>
    <t>介護保険事業特別会計</t>
  </si>
  <si>
    <t>国民健康保険事業特別会計</t>
  </si>
  <si>
    <t>介護予防支援事業特別会計</t>
  </si>
  <si>
    <t>介護サービス事業特別会計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</si>
  <si>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</si>
  <si>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</si>
  <si>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</si>
  <si>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</si>
  <si>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</si>
  <si>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</si>
  <si>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</si>
  <si>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</si>
  <si>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</si>
  <si>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</si>
  <si>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水道基金</t>
    <rPh sb="0" eb="2">
      <t>スイドウ</t>
    </rPh>
    <rPh sb="2" eb="4">
      <t>キキン</t>
    </rPh>
    <phoneticPr fontId="5"/>
  </si>
  <si>
    <t>ふるさとづくり基金</t>
    <rPh sb="7" eb="9">
      <t>キキン</t>
    </rPh>
    <phoneticPr fontId="5"/>
  </si>
  <si>
    <t>地域福祉基金</t>
    <rPh sb="0" eb="2">
      <t>チイキ</t>
    </rPh>
    <rPh sb="2" eb="4">
      <t>フクシ</t>
    </rPh>
    <rPh sb="4" eb="6">
      <t>キキン</t>
    </rPh>
    <phoneticPr fontId="5"/>
  </si>
  <si>
    <t>松山善三・高峰秀子基金</t>
    <rPh sb="0" eb="2">
      <t>マツヤマ</t>
    </rPh>
    <rPh sb="2" eb="4">
      <t>ゼンゾウ</t>
    </rPh>
    <rPh sb="5" eb="7">
      <t>タカミネ</t>
    </rPh>
    <rPh sb="7" eb="9">
      <t>ヒデコ</t>
    </rPh>
    <rPh sb="9" eb="11">
      <t>キキン</t>
    </rPh>
    <phoneticPr fontId="5"/>
  </si>
  <si>
    <t>-</t>
    <phoneticPr fontId="2"/>
  </si>
  <si>
    <t>小豆地区広域行政事務組合（一般会計）</t>
    <rPh sb="0" eb="2">
      <t>ショウズ</t>
    </rPh>
    <rPh sb="2" eb="4">
      <t>チク</t>
    </rPh>
    <rPh sb="4" eb="6">
      <t>コウイキ</t>
    </rPh>
    <rPh sb="6" eb="8">
      <t>ギョウセイ</t>
    </rPh>
    <rPh sb="8" eb="10">
      <t>ジム</t>
    </rPh>
    <rPh sb="10" eb="12">
      <t>クミアイ</t>
    </rPh>
    <rPh sb="13" eb="15">
      <t>イッパン</t>
    </rPh>
    <rPh sb="15" eb="17">
      <t>カイケイ</t>
    </rPh>
    <phoneticPr fontId="29"/>
  </si>
  <si>
    <t>小豆地区広域行政事務組合（介護サービス事業）</t>
  </si>
  <si>
    <t>伝法川防災溜池事業組合</t>
    <rPh sb="0" eb="2">
      <t>デンポウ</t>
    </rPh>
    <rPh sb="2" eb="3">
      <t>ガワ</t>
    </rPh>
    <rPh sb="3" eb="5">
      <t>ボウサイ</t>
    </rPh>
    <rPh sb="5" eb="7">
      <t>タメイケ</t>
    </rPh>
    <rPh sb="7" eb="9">
      <t>ジギョウ</t>
    </rPh>
    <rPh sb="9" eb="11">
      <t>クミアイ</t>
    </rPh>
    <phoneticPr fontId="29"/>
  </si>
  <si>
    <t>香川県市町総合事務組合</t>
    <phoneticPr fontId="2"/>
  </si>
  <si>
    <t>香川県後期高齢者医療広域連合（一般会計）</t>
  </si>
  <si>
    <t>香川県後期高齢者医療広域連合（後期高齢者医療事業）</t>
  </si>
  <si>
    <t>小豆島中央病院企業団</t>
  </si>
  <si>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</si>
  <si>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4">
      <t>コウギョウヨウ</t>
    </rPh>
    <rPh sb="14" eb="16">
      <t>スイドウ</t>
    </rPh>
    <rPh sb="16" eb="18">
      <t>ジギョウ</t>
    </rPh>
    <phoneticPr fontId="2"/>
  </si>
  <si>
    <t>法適用企業</t>
    <rPh sb="0" eb="1">
      <t>ホウ</t>
    </rPh>
    <rPh sb="1" eb="3">
      <t>テキヨウ</t>
    </rPh>
    <rPh sb="3" eb="5">
      <t>キギョウ</t>
    </rPh>
    <phoneticPr fontId="2"/>
  </si>
  <si>
    <t>（一財）小豆島オリーブ公園</t>
    <rPh sb="1" eb="3">
      <t>イチザイ</t>
    </rPh>
    <rPh sb="4" eb="7">
      <t>ショウドシマ</t>
    </rPh>
    <rPh sb="11" eb="13">
      <t>コウエン</t>
    </rPh>
    <phoneticPr fontId="5"/>
  </si>
  <si>
    <t>（一財）岬の分教場保存会</t>
    <rPh sb="4" eb="5">
      <t>ミサキ</t>
    </rPh>
    <rPh sb="6" eb="9">
      <t>ブンキョウジョウ</t>
    </rPh>
    <rPh sb="9" eb="12">
      <t>ホゾンカイ</t>
    </rPh>
    <phoneticPr fontId="5"/>
  </si>
  <si>
    <t>（一財）小豆島ふるさと村</t>
    <rPh sb="4" eb="7">
      <t>ショウドシマ</t>
    </rPh>
    <rPh sb="11" eb="12">
      <t>ムラ</t>
    </rPh>
    <phoneticPr fontId="5"/>
  </si>
  <si>
    <t>小豆島オリーブバス（株）</t>
    <rPh sb="0" eb="3">
      <t>ショウドシマ</t>
    </rPh>
    <rPh sb="10" eb="11">
      <t>カブ</t>
    </rPh>
    <phoneticPr fontId="19"/>
  </si>
  <si>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</si>
  <si>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</si>
  <si>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</si>
  <si>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臨時財政対策債の発行抑制や有利な地方債の発行に努めてきた結果、将来負担比率は低下している。一方で、有形固定資産減価償却率が類似団体平均よりも高い状態となっているのは、建築年数が40年以上経過した施設もあり、老朽化が著しい状況となっていることが挙げられる。今後、公共施設等総合管理計画や個別施設計画に基づき、集約・廃止・除却等の老朽化対策に取り組んで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</si>
  <si>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</si>
  <si>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</si>
  <si>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</si>
  <si>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</si>
  <si>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</si>
  <si>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</si>
  <si>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と比較して低い水準にある。将来負担比率については、臨時財政対策債の発行抑制等により今後も低下してくるものと想定される。一方で実質公債費比率については上昇傾向にあるが、これは庁舎等の再編整備にあたって借り入れた町債の償還が始まったことによるものである。今後も町営住宅の建替えなどが予定されており、実質公債費比率が上昇していくと考えられるため、これまで以上に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</si>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</sst>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D5FE8F-B30A-47A4-9D2F-306B2EFF3AE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99B2-4876-B2F0-FE025C8AEF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144924</c:v>
                </c:pt>
                <c:pt idx="1">
                  <c:v>94397</c:v>
                </c:pt>
                <c:pt idx="2">
                  <c:v>103223</c:v>
                </c:pt>
                <c:pt idx="3">
                  <c:v>138171</c:v>
                </c:pt>
                <c:pt idx="4">
                  <c:v>143589</c:v>
                </c:pt>
              </c:numCache>
            </c:numRef>
          </c:val>
          <c:smooth val="0"/>
          <c:extLst>
            <c:ext xmlns:c16="http://schemas.microsoft.com/office/drawing/2014/chart" uri="{C3380CC4-5D6E-409C-BE32-E72D297353CC}">
              <c16:uniqueId val="{00000001-99B2-4876-B2F0-FE025C8AEF17}"/>
            </c:ext>
          </c:extLst>
        </c:ser>
        <c:dLbls>
          <c:showLegendKey val="0"/>
          <c:showVal val="0"/>
          <c:showCatName val="0"/>
          <c:showSerName val="0"/>
          <c:showPercent val="0"/>
          <c:showBubbleSize val="0"/>
        </c:dLbls>
        <c:marker val="1"/>
        <c:smooth val="0"/>
        <c:axId val="173077632"/>
        <c:axId val="173079552"/>
      </c:lineChart>
      <c:catAx>
        <c:axId val="17307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79552"/>
        <c:crosses val="autoZero"/>
        <c:auto val="1"/>
        <c:lblAlgn val="ctr"/>
        <c:lblOffset val="100"/>
        <c:tickLblSkip val="1"/>
        <c:tickMarkSkip val="1"/>
        <c:noMultiLvlLbl val="0"/>
      </c:catAx>
      <c:valAx>
        <c:axId val="1730795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7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7.35</c:v>
                </c:pt>
                <c:pt idx="1">
                  <c:v>6.71</c:v>
                </c:pt>
                <c:pt idx="2">
                  <c:v>6.16</c:v>
                </c:pt>
                <c:pt idx="3">
                  <c:v>7.27</c:v>
                </c:pt>
                <c:pt idx="4">
                  <c:v>14.2</c:v>
                </c:pt>
              </c:numCache>
            </c:numRef>
          </c:val>
          <c:extLst>
            <c:ext xmlns:c16="http://schemas.microsoft.com/office/drawing/2014/chart" uri="{C3380CC4-5D6E-409C-BE32-E72D297353CC}">
              <c16:uniqueId val="{00000000-779B-46E5-B2D6-A22780706A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27.29</c:v>
                </c:pt>
                <c:pt idx="1">
                  <c:v>27.1</c:v>
                </c:pt>
                <c:pt idx="2">
                  <c:v>29.15</c:v>
                </c:pt>
                <c:pt idx="3">
                  <c:v>30.83</c:v>
                </c:pt>
                <c:pt idx="4">
                  <c:v>32.9</c:v>
                </c:pt>
              </c:numCache>
            </c:numRef>
          </c:val>
          <c:extLst>
            <c:ext xmlns:c16="http://schemas.microsoft.com/office/drawing/2014/chart" uri="{C3380CC4-5D6E-409C-BE32-E72D297353CC}">
              <c16:uniqueId val="{00000001-779B-46E5-B2D6-A22780706AC6}"/>
            </c:ext>
          </c:extLst>
        </c:ser>
        <c:dLbls>
          <c:showLegendKey val="0"/>
          <c:showVal val="0"/>
          <c:showCatName val="0"/>
          <c:showSerName val="0"/>
          <c:showPercent val="0"/>
          <c:showBubbleSize val="0"/>
        </c:dLbls>
        <c:gapWidth val="250"/>
        <c:overlap val="100"/>
        <c:axId val="247796480"/>
        <c:axId val="24779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-8.02</c:v>
                </c:pt>
                <c:pt idx="1">
                  <c:v>-4.1500000000000004</c:v>
                </c:pt>
                <c:pt idx="2">
                  <c:v>-2.46</c:v>
                </c:pt>
                <c:pt idx="3">
                  <c:v>1.44</c:v>
                </c:pt>
                <c:pt idx="4">
                  <c:v>7.32</c:v>
                </c:pt>
              </c:numCache>
            </c:numRef>
          </c:val>
          <c:smooth val="0"/>
          <c:extLst>
            <c:ext xmlns:c16="http://schemas.microsoft.com/office/drawing/2014/chart" uri="{C3380CC4-5D6E-409C-BE32-E72D297353CC}">
              <c16:uniqueId val="{00000002-779B-46E5-B2D6-A22780706AC6}"/>
            </c:ext>
          </c:extLst>
        </c:ser>
        <c:dLbls>
          <c:showLegendKey val="0"/>
          <c:showVal val="0"/>
          <c:showCatName val="0"/>
          <c:showSerName val="0"/>
          <c:showPercent val="0"/>
          <c:showBubbleSize val="0"/>
        </c:dLbls>
        <c:marker val="1"/>
        <c:smooth val="0"/>
        <c:axId val="247796480"/>
        <c:axId val="247798400"/>
      </c:lineChart>
      <c:catAx>
        <c:axId val="2477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798400"/>
        <c:crosses val="autoZero"/>
        <c:auto val="1"/>
        <c:lblAlgn val="ctr"/>
        <c:lblOffset val="100"/>
        <c:tickLblSkip val="1"/>
        <c:tickMarkSkip val="1"/>
        <c:noMultiLvlLbl val="0"/>
      </c:catAx>
      <c:valAx>
        <c:axId val="247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79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17.760000000000002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14B-4379-9E38-644F58A2F9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4B-4379-9E38-644F58A2F9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4B-4379-9E38-644F58A2F95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14B-4379-9E38-644F58A2F95F}"/>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7.0000000000000007E-2</c:v>
                </c:pt>
                <c:pt idx="4">
                  <c:v>#N/A</c:v>
                </c:pt>
                <c:pt idx="5">
                  <c:v>0.04</c:v>
                </c:pt>
                <c:pt idx="6">
                  <c:v>#N/A</c:v>
                </c:pt>
                <c:pt idx="7">
                  <c:v>0.02</c:v>
                </c:pt>
                <c:pt idx="8">
                  <c:v>#N/A</c:v>
                </c:pt>
                <c:pt idx="9">
                  <c:v>0</c:v>
                </c:pt>
              </c:numCache>
            </c:numRef>
          </c:val>
          <c:extLst>
            <c:ext xmlns:c16="http://schemas.microsoft.com/office/drawing/2014/chart" uri="{C3380CC4-5D6E-409C-BE32-E72D297353CC}">
              <c16:uniqueId val="{00000004-F14B-4379-9E38-644F58A2F95F}"/>
            </c:ext>
          </c:extLst>
        </c:ser>
        <c:ser>
          <c:idx val="5"/>
          <c:order val="5"/>
          <c:tx>
            <c:strRef>
              <c:f>データシート!$A$32</c:f>
              <c:strCache>
                <c:ptCount val="1"/>
                <c:pt idx="0">
                  <c:v>介護予防支援事業特別会計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0.02</c:v>
                </c:pt>
                <c:pt idx="4">
                  <c:v>#N/A</c:v>
                </c:pt>
                <c:pt idx="5">
                  <c:v>0.04</c:v>
                </c:pt>
                <c:pt idx="6">
                  <c:v>#N/A</c:v>
                </c:pt>
                <c:pt idx="7">
                  <c:v>0.06</c:v>
                </c:pt>
                <c:pt idx="8">
                  <c:v>#N/A</c:v>
                </c:pt>
                <c:pt idx="9">
                  <c:v>0.04</c:v>
                </c:pt>
              </c:numCache>
            </c:numRef>
          </c:val>
          <c:extLst>
            <c:ext xmlns:c16="http://schemas.microsoft.com/office/drawing/2014/chart" uri="{C3380CC4-5D6E-409C-BE32-E72D297353CC}">
              <c16:uniqueId val="{00000005-F14B-4379-9E38-644F58A2F9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0.61</c:v>
                </c:pt>
                <c:pt idx="2">
                  <c:v>#N/A</c:v>
                </c:pt>
                <c:pt idx="3">
                  <c:v>0.52</c:v>
                </c:pt>
                <c:pt idx="4">
                  <c:v>#N/A</c:v>
                </c:pt>
                <c:pt idx="5">
                  <c:v>0.54</c:v>
                </c:pt>
                <c:pt idx="6">
                  <c:v>#N/A</c:v>
                </c:pt>
                <c:pt idx="7">
                  <c:v>0.96</c:v>
                </c:pt>
                <c:pt idx="8">
                  <c:v>#N/A</c:v>
                </c:pt>
                <c:pt idx="9">
                  <c:v>1.19</c:v>
                </c:pt>
              </c:numCache>
            </c:numRef>
          </c:val>
          <c:extLst>
            <c:ext xmlns:c16="http://schemas.microsoft.com/office/drawing/2014/chart" uri="{C3380CC4-5D6E-409C-BE32-E72D297353CC}">
              <c16:uniqueId val="{00000006-F14B-4379-9E38-644F58A2F95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0.85</c:v>
                </c:pt>
                <c:pt idx="2">
                  <c:v>#N/A</c:v>
                </c:pt>
                <c:pt idx="3">
                  <c:v>0.39</c:v>
                </c:pt>
                <c:pt idx="4">
                  <c:v>#N/A</c:v>
                </c:pt>
                <c:pt idx="5">
                  <c:v>0.26</c:v>
                </c:pt>
                <c:pt idx="6">
                  <c:v>#N/A</c:v>
                </c:pt>
                <c:pt idx="7">
                  <c:v>0.87</c:v>
                </c:pt>
                <c:pt idx="8">
                  <c:v>#N/A</c:v>
                </c:pt>
                <c:pt idx="9">
                  <c:v>1.52</c:v>
                </c:pt>
              </c:numCache>
            </c:numRef>
          </c:val>
          <c:extLst>
            <c:ext xmlns:c16="http://schemas.microsoft.com/office/drawing/2014/chart" uri="{C3380CC4-5D6E-409C-BE32-E72D297353CC}">
              <c16:uniqueId val="{00000007-F14B-4379-9E38-644F58A2F95F}"/>
            </c:ext>
          </c:extLst>
        </c:ser>
        <c:ser>
          <c:idx val="8"/>
          <c:order val="8"/>
          <c:tx>
            <c:strRef>
              <c:f>データシート!$A$35</c:f>
              <c:strCache>
                <c:ptCount val="1"/>
                <c:pt idx="0">
                  <c:v>介護保険施設事業会計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1.44</c:v>
                </c:pt>
                <c:pt idx="2">
                  <c:v>#N/A</c:v>
                </c:pt>
                <c:pt idx="3">
                  <c:v>1.68</c:v>
                </c:pt>
                <c:pt idx="4">
                  <c:v>#N/A</c:v>
                </c:pt>
                <c:pt idx="5">
                  <c:v>2.23</c:v>
                </c:pt>
                <c:pt idx="6">
                  <c:v>#N/A</c:v>
                </c:pt>
                <c:pt idx="7">
                  <c:v>2.2000000000000002</c:v>
                </c:pt>
                <c:pt idx="8">
                  <c:v>#N/A</c:v>
                </c:pt>
                <c:pt idx="9">
                  <c:v>1.77</c:v>
                </c:pt>
              </c:numCache>
            </c:numRef>
          </c:val>
          <c:extLst>
            <c:ext xmlns:c16="http://schemas.microsoft.com/office/drawing/2014/chart" uri="{C3380CC4-5D6E-409C-BE32-E72D297353CC}">
              <c16:uniqueId val="{00000008-F14B-4379-9E38-644F58A2F9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7.34</c:v>
                </c:pt>
                <c:pt idx="2">
                  <c:v>#N/A</c:v>
                </c:pt>
                <c:pt idx="3">
                  <c:v>6.71</c:v>
                </c:pt>
                <c:pt idx="4">
                  <c:v>#N/A</c:v>
                </c:pt>
                <c:pt idx="5">
                  <c:v>6.16</c:v>
                </c:pt>
                <c:pt idx="6">
                  <c:v>#N/A</c:v>
                </c:pt>
                <c:pt idx="7">
                  <c:v>7.26</c:v>
                </c:pt>
                <c:pt idx="8">
                  <c:v>#N/A</c:v>
                </c:pt>
                <c:pt idx="9">
                  <c:v>14.19</c:v>
                </c:pt>
              </c:numCache>
            </c:numRef>
          </c:val>
          <c:extLst>
            <c:ext xmlns:c16="http://schemas.microsoft.com/office/drawing/2014/chart" uri="{C3380CC4-5D6E-409C-BE32-E72D297353CC}">
              <c16:uniqueId val="{00000009-F14B-4379-9E38-644F58A2F95F}"/>
            </c:ext>
          </c:extLst>
        </c:ser>
        <c:dLbls>
          <c:showLegendKey val="0"/>
          <c:showVal val="0"/>
          <c:showCatName val="0"/>
          <c:showSerName val="0"/>
          <c:showPercent val="0"/>
          <c:showBubbleSize val="0"/>
        </c:dLbls>
        <c:gapWidth val="150"/>
        <c:overlap val="100"/>
        <c:axId val="221293184"/>
        <c:axId val="221307264"/>
      </c:barChart>
      <c:catAx>
        <c:axId val="22129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1307264"/>
        <c:crosses val="autoZero"/>
        <c:auto val="1"/>
        <c:lblAlgn val="ctr"/>
        <c:lblOffset val="100"/>
        <c:tickLblSkip val="1"/>
        <c:tickMarkSkip val="1"/>
        <c:noMultiLvlLbl val="0"/>
      </c:catAx>
      <c:valAx>
        <c:axId val="22130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293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1008</c:v>
                </c:pt>
                <c:pt idx="5">
                  <c:v>1009</c:v>
                </c:pt>
                <c:pt idx="8">
                  <c:v>1047</c:v>
                </c:pt>
                <c:pt idx="11">
                  <c:v>1147</c:v>
                </c:pt>
                <c:pt idx="14">
                  <c:v>1176</c:v>
                </c:pt>
              </c:numCache>
            </c:numRef>
          </c:val>
          <c:extLst>
            <c:ext xmlns:c16="http://schemas.microsoft.com/office/drawing/2014/chart" uri="{C3380CC4-5D6E-409C-BE32-E72D297353CC}">
              <c16:uniqueId val="{00000000-5B84-472B-B9A4-05045E7915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84-472B-B9A4-05045E7915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84-472B-B9A4-05045E7915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42</c:v>
                </c:pt>
                <c:pt idx="3">
                  <c:v>118</c:v>
                </c:pt>
                <c:pt idx="6">
                  <c:v>115</c:v>
                </c:pt>
                <c:pt idx="9">
                  <c:v>127</c:v>
                </c:pt>
                <c:pt idx="12">
                  <c:v>124</c:v>
                </c:pt>
              </c:numCache>
            </c:numRef>
          </c:val>
          <c:extLst>
            <c:ext xmlns:c16="http://schemas.microsoft.com/office/drawing/2014/chart" uri="{C3380CC4-5D6E-409C-BE32-E72D297353CC}">
              <c16:uniqueId val="{00000003-5B84-472B-B9A4-05045E7915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84-472B-B9A4-05045E7915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84-472B-B9A4-05045E7915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84-472B-B9A4-05045E7915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1240</c:v>
                </c:pt>
                <c:pt idx="3">
                  <c:v>1172</c:v>
                </c:pt>
                <c:pt idx="6">
                  <c:v>1200</c:v>
                </c:pt>
                <c:pt idx="9">
                  <c:v>1327</c:v>
                </c:pt>
                <c:pt idx="12">
                  <c:v>1347</c:v>
                </c:pt>
              </c:numCache>
            </c:numRef>
          </c:val>
          <c:extLst>
            <c:ext xmlns:c16="http://schemas.microsoft.com/office/drawing/2014/chart" uri="{C3380CC4-5D6E-409C-BE32-E72D297353CC}">
              <c16:uniqueId val="{00000007-5B84-472B-B9A4-05045E7915A8}"/>
            </c:ext>
          </c:extLst>
        </c:ser>
        <c:dLbls>
          <c:showLegendKey val="0"/>
          <c:showVal val="0"/>
          <c:showCatName val="0"/>
          <c:showSerName val="0"/>
          <c:showPercent val="0"/>
          <c:showBubbleSize val="0"/>
        </c:dLbls>
        <c:gapWidth val="100"/>
        <c:overlap val="100"/>
        <c:axId val="248034816"/>
        <c:axId val="248036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274</c:v>
                </c:pt>
                <c:pt idx="2">
                  <c:v>#N/A</c:v>
                </c:pt>
                <c:pt idx="3">
                  <c:v>#N/A</c:v>
                </c:pt>
                <c:pt idx="4">
                  <c:v>281</c:v>
                </c:pt>
                <c:pt idx="5">
                  <c:v>#N/A</c:v>
                </c:pt>
                <c:pt idx="6">
                  <c:v>#N/A</c:v>
                </c:pt>
                <c:pt idx="7">
                  <c:v>268</c:v>
                </c:pt>
                <c:pt idx="8">
                  <c:v>#N/A</c:v>
                </c:pt>
                <c:pt idx="9">
                  <c:v>#N/A</c:v>
                </c:pt>
                <c:pt idx="10">
                  <c:v>307</c:v>
                </c:pt>
                <c:pt idx="11">
                  <c:v>#N/A</c:v>
                </c:pt>
                <c:pt idx="12">
                  <c:v>#N/A</c:v>
                </c:pt>
                <c:pt idx="13">
                  <c:v>295</c:v>
                </c:pt>
                <c:pt idx="14">
                  <c:v>#N/A</c:v>
                </c:pt>
              </c:numCache>
            </c:numRef>
          </c:val>
          <c:smooth val="0"/>
          <c:extLst>
            <c:ext xmlns:c16="http://schemas.microsoft.com/office/drawing/2014/chart" uri="{C3380CC4-5D6E-409C-BE32-E72D297353CC}">
              <c16:uniqueId val="{00000008-5B84-472B-B9A4-05045E7915A8}"/>
            </c:ext>
          </c:extLst>
        </c:ser>
        <c:dLbls>
          <c:showLegendKey val="0"/>
          <c:showVal val="0"/>
          <c:showCatName val="0"/>
          <c:showSerName val="0"/>
          <c:showPercent val="0"/>
          <c:showBubbleSize val="0"/>
        </c:dLbls>
        <c:marker val="1"/>
        <c:smooth val="0"/>
        <c:axId val="248034816"/>
        <c:axId val="248036736"/>
      </c:lineChart>
      <c:catAx>
        <c:axId val="24803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036736"/>
        <c:crosses val="autoZero"/>
        <c:auto val="1"/>
        <c:lblAlgn val="ctr"/>
        <c:lblOffset val="100"/>
        <c:tickLblSkip val="1"/>
        <c:tickMarkSkip val="1"/>
        <c:noMultiLvlLbl val="0"/>
      </c:catAx>
      <c:valAx>
        <c:axId val="248036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03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11643</c:v>
                </c:pt>
                <c:pt idx="5">
                  <c:v>11478</c:v>
                </c:pt>
                <c:pt idx="8">
                  <c:v>10972</c:v>
                </c:pt>
                <c:pt idx="11">
                  <c:v>11055</c:v>
                </c:pt>
                <c:pt idx="14">
                  <c:v>10751</c:v>
                </c:pt>
              </c:numCache>
            </c:numRef>
          </c:val>
          <c:extLst>
            <c:ext xmlns:c16="http://schemas.microsoft.com/office/drawing/2014/chart" uri="{C3380CC4-5D6E-409C-BE32-E72D297353CC}">
              <c16:uniqueId val="{00000000-AFB1-4DFF-8336-0625FAA79D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c:v>
                </c:pt>
                <c:pt idx="5">
                  <c:v>3</c:v>
                </c:pt>
                <c:pt idx="8">
                  <c:v>1</c:v>
                </c:pt>
                <c:pt idx="11">
                  <c:v>0</c:v>
                </c:pt>
                <c:pt idx="14">
                  <c:v>0</c:v>
                </c:pt>
              </c:numCache>
            </c:numRef>
          </c:val>
          <c:extLst>
            <c:ext xmlns:c16="http://schemas.microsoft.com/office/drawing/2014/chart" uri="{C3380CC4-5D6E-409C-BE32-E72D297353CC}">
              <c16:uniqueId val="{00000001-AFB1-4DFF-8336-0625FAA79D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5895</c:v>
                </c:pt>
                <c:pt idx="5">
                  <c:v>5650</c:v>
                </c:pt>
                <c:pt idx="8">
                  <c:v>5640</c:v>
                </c:pt>
                <c:pt idx="11">
                  <c:v>5965</c:v>
                </c:pt>
                <c:pt idx="14">
                  <c:v>6530</c:v>
                </c:pt>
              </c:numCache>
            </c:numRef>
          </c:val>
          <c:extLst>
            <c:ext xmlns:c16="http://schemas.microsoft.com/office/drawing/2014/chart" uri="{C3380CC4-5D6E-409C-BE32-E72D297353CC}">
              <c16:uniqueId val="{00000002-AFB1-4DFF-8336-0625FAA79D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B1-4DFF-8336-0625FAA79D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B1-4DFF-8336-0625FAA79D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B1-4DFF-8336-0625FAA79D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1157</c:v>
                </c:pt>
                <c:pt idx="3">
                  <c:v>1067</c:v>
                </c:pt>
                <c:pt idx="6">
                  <c:v>1010</c:v>
                </c:pt>
                <c:pt idx="9">
                  <c:v>974</c:v>
                </c:pt>
                <c:pt idx="12">
                  <c:v>945</c:v>
                </c:pt>
              </c:numCache>
            </c:numRef>
          </c:val>
          <c:extLst>
            <c:ext xmlns:c16="http://schemas.microsoft.com/office/drawing/2014/chart" uri="{C3380CC4-5D6E-409C-BE32-E72D297353CC}">
              <c16:uniqueId val="{00000006-AFB1-4DFF-8336-0625FAA79D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1709</c:v>
                </c:pt>
                <c:pt idx="3">
                  <c:v>1623</c:v>
                </c:pt>
                <c:pt idx="6">
                  <c:v>1218</c:v>
                </c:pt>
                <c:pt idx="9">
                  <c:v>1117</c:v>
                </c:pt>
                <c:pt idx="12">
                  <c:v>1008</c:v>
                </c:pt>
              </c:numCache>
            </c:numRef>
          </c:val>
          <c:extLst>
            <c:ext xmlns:c16="http://schemas.microsoft.com/office/drawing/2014/chart" uri="{C3380CC4-5D6E-409C-BE32-E72D297353CC}">
              <c16:uniqueId val="{00000007-AFB1-4DFF-8336-0625FAA79D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FB1-4DFF-8336-0625FAA79D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B1-4DFF-8336-0625FAA79D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11385</c:v>
                </c:pt>
                <c:pt idx="3">
                  <c:v>11141</c:v>
                </c:pt>
                <c:pt idx="6">
                  <c:v>10821</c:v>
                </c:pt>
                <c:pt idx="9">
                  <c:v>10752</c:v>
                </c:pt>
                <c:pt idx="12">
                  <c:v>10448</c:v>
                </c:pt>
              </c:numCache>
            </c:numRef>
          </c:val>
          <c:extLst>
            <c:ext xmlns:c16="http://schemas.microsoft.com/office/drawing/2014/chart" uri="{C3380CC4-5D6E-409C-BE32-E72D297353CC}">
              <c16:uniqueId val="{0000000A-AFB1-4DFF-8336-0625FAA79D96}"/>
            </c:ext>
          </c:extLst>
        </c:ser>
        <c:dLbls>
          <c:showLegendKey val="0"/>
          <c:showVal val="0"/>
          <c:showCatName val="0"/>
          <c:showSerName val="0"/>
          <c:showPercent val="0"/>
          <c:showBubbleSize val="0"/>
        </c:dLbls>
        <c:gapWidth val="100"/>
        <c:overlap val="100"/>
        <c:axId val="257912832"/>
        <c:axId val="257914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B1-4DFF-8336-0625FAA79D96}"/>
            </c:ext>
          </c:extLst>
        </c:ser>
        <c:dLbls>
          <c:showLegendKey val="0"/>
          <c:showVal val="0"/>
          <c:showCatName val="0"/>
          <c:showSerName val="0"/>
          <c:showPercent val="0"/>
          <c:showBubbleSize val="0"/>
        </c:dLbls>
        <c:marker val="1"/>
        <c:smooth val="0"/>
        <c:axId val="257912832"/>
        <c:axId val="257914752"/>
      </c:lineChart>
      <c:catAx>
        <c:axId val="25791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7914752"/>
        <c:crosses val="autoZero"/>
        <c:auto val="1"/>
        <c:lblAlgn val="ctr"/>
        <c:lblOffset val="100"/>
        <c:tickLblSkip val="1"/>
        <c:tickMarkSkip val="1"/>
        <c:noMultiLvlLbl val="0"/>
      </c:catAx>
      <c:valAx>
        <c:axId val="257914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91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1579</c:v>
                </c:pt>
                <c:pt idx="1">
                  <c:v>1752</c:v>
                </c:pt>
                <c:pt idx="2">
                  <c:v>1966</c:v>
                </c:pt>
              </c:numCache>
            </c:numRef>
          </c:val>
          <c:extLst>
            <c:ext xmlns:c16="http://schemas.microsoft.com/office/drawing/2014/chart" uri="{C3380CC4-5D6E-409C-BE32-E72D297353CC}">
              <c16:uniqueId val="{00000000-742B-450B-B8A7-02116C6C3F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2044</c:v>
                </c:pt>
                <c:pt idx="1">
                  <c:v>1948</c:v>
                </c:pt>
                <c:pt idx="2">
                  <c:v>2000</c:v>
                </c:pt>
              </c:numCache>
            </c:numRef>
          </c:val>
          <c:extLst>
            <c:ext xmlns:c16="http://schemas.microsoft.com/office/drawing/2014/chart" uri="{C3380CC4-5D6E-409C-BE32-E72D297353CC}">
              <c16:uniqueId val="{00000001-742B-450B-B8A7-02116C6C3F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2987</c:v>
                </c:pt>
                <c:pt idx="1">
                  <c:v>3026</c:v>
                </c:pt>
                <c:pt idx="2">
                  <c:v>3170</c:v>
                </c:pt>
              </c:numCache>
            </c:numRef>
          </c:val>
          <c:extLst>
            <c:ext xmlns:c16="http://schemas.microsoft.com/office/drawing/2014/chart" uri="{C3380CC4-5D6E-409C-BE32-E72D297353CC}">
              <c16:uniqueId val="{00000002-742B-450B-B8A7-02116C6C3F97}"/>
            </c:ext>
          </c:extLst>
        </c:ser>
        <c:dLbls>
          <c:showLegendKey val="0"/>
          <c:showVal val="0"/>
          <c:showCatName val="0"/>
          <c:showSerName val="0"/>
          <c:showPercent val="0"/>
          <c:showBubbleSize val="0"/>
        </c:dLbls>
        <c:gapWidth val="120"/>
        <c:overlap val="100"/>
        <c:axId val="258061056"/>
        <c:axId val="258062592"/>
      </c:barChart>
      <c:catAx>
        <c:axId val="2580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8062592"/>
        <c:crosses val="autoZero"/>
        <c:auto val="1"/>
        <c:lblAlgn val="ctr"/>
        <c:lblOffset val="100"/>
        <c:tickLblSkip val="1"/>
        <c:tickMarkSkip val="1"/>
        <c:noMultiLvlLbl val="0"/>
      </c:catAx>
      <c:valAx>
        <c:axId val="258062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80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{FEC7EF94-924E-49F4-BB4D-91EAE439EA51}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F5F-4D66-B3D9-E858AA6ED5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{BCA746C9-66C1-48B6-9923-97046D64598D}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F-4D66-B3D9-E858AA6ED5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{EB76877E-51C2-4DB7-BF5E-30B3CB0FE1D1}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F-4D66-B3D9-E858AA6ED5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{A05B94C3-B590-4508-A456-6B4A01FE9665}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F-4D66-B3D9-E858AA6ED5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{25A141FE-B15F-4288-932B-3D894E8D3FB9}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F-4D66-B3D9-E858AA6ED5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{AD059824-C5C4-4279-9A70-5A1D00DCBC83}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F5F-4D66-B3D9-E858AA6ED5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{A50E0A50-8CCD-4EC1-8A55-9480A29AC8CE}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F5F-4D66-B3D9-E858AA6ED5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{6363196C-7597-4F34-B6D0-3F287359C580}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F5F-4D66-B3D9-E858AA6ED5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{8D242C24-8E97-46B1-9346-D89AA159424B}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F5F-4D66-B3D9-E858AA6ED5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71.7</c:v>
                </c:pt>
                <c:pt idx="8">
                  <c:v>75.099999999999994</c:v>
                </c:pt>
                <c:pt idx="16">
                  <c:v>75.400000000000006</c:v>
                </c:pt>
                <c:pt idx="24">
                  <c:v>75.900000000000006</c:v>
                </c:pt>
                <c:pt idx="32">
                  <c:v>74.099999999999994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5F-4D66-B3D9-E858AA6ED5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{68A2405A-2F10-4192-B341-E08F9E70A01B}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F5F-4D66-B3D9-E858AA6ED5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{7370F7FE-C941-445B-9137-89737B97EFAA}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F-4D66-B3D9-E858AA6ED5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{A43FCB39-15A2-402B-BD31-DCE49663A639}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F-4D66-B3D9-E858AA6ED5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{2DE8F2B8-131B-4204-BB5B-7E79B62F1EBF}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F-4D66-B3D9-E858AA6ED5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{FEC50487-5326-4BBC-8B4C-D46CBE6B58E3}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F-4D66-B3D9-E858AA6ED5C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{A8FD26C5-7FCE-4773-B32E-F543D9C4CC6A}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F5F-4D66-B3D9-E858AA6ED5C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{3DAA8F8C-8260-4A50-9045-339903DA52AF}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F5F-4D66-B3D9-E858AA6ED5C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{65D03711-32C5-43EB-9299-8D45DB0E00B5}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F5F-4D66-B3D9-E858AA6ED5C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{B442B552-CF0B-4609-8027-251FC75FFCFF}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F5F-4D66-B3D9-E858AA6ED5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DF5F-4D66-B3D9-E858AA6ED5C5}"/>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{5A496207-291D-4ABE-82C8-435737E6EB04}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EBE-4CE9-958C-C9B53FAF9F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{3696EBDB-D58F-4AFE-B45C-529C1086283C}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BE-4CE9-958C-C9B53FAF9F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{EABCF62B-8A8C-4AEF-B1B4-1972C11B9986}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BE-4CE9-958C-C9B53FAF9F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{95134357-C0A5-4201-9979-0C94FD7CCC28}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BE-4CE9-958C-C9B53FAF9F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{8C0560C5-CC46-43B9-A034-8A581DD1BE4B}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BE-4CE9-958C-C9B53FAF9FB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{A3D0DBEC-7983-4A51-BDFC-F00C42C3FC51}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EBE-4CE9-958C-C9B53FAF9FB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{788A5E5D-2143-4DEE-8D16-D8D129028BCA}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EBE-4CE9-958C-C9B53FAF9FB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{50AAEC68-3D6B-4E7E-AD6D-4C09B3683782}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EBE-4CE9-958C-C9B53FAF9FB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{B4377C05-383D-4748-8A59-7CEEDE2CF169}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EBE-4CE9-958C-C9B53FAF9F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6</c:v>
                </c:pt>
                <c:pt idx="16">
                  <c:v>6.1</c:v>
                </c:pt>
                <c:pt idx="24">
                  <c:v>6.3</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EBE-4CE9-958C-C9B53FAF9F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{C367F5C2-9722-4C09-A85F-879FBEBF3A28}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EBE-4CE9-958C-C9B53FAF9F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{121989E0-E734-447E-9B94-242D20161F77}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BE-4CE9-958C-C9B53FAF9F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{F03C596B-FD44-42B1-B22B-883E00EBE1A7}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BE-4CE9-958C-C9B53FAF9F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{56FF9C66-5256-412B-84D6-609A9BC3244C}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BE-4CE9-958C-C9B53FAF9F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{907C0F69-37C0-4FC2-9F52-DB3BDBA3E685}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BE-4CE9-958C-C9B53FAF9FB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{48A4B54E-6685-47B1-A578-332EB6605544}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EBE-4CE9-958C-C9B53FAF9FB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{ECBABFD6-768E-4355-BE57-C064E5DCAAD4}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EBE-4CE9-958C-C9B53FAF9FB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{D599E8B8-D932-4EDA-953D-7C1027A0A750}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EBE-4CE9-958C-C9B53FAF9FB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{6DF4974D-0D44-4B31-BBCE-6C4E7B6ADFA7}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EBE-4CE9-958C-C9B53FAF9F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9EBE-4CE9-958C-C9B53FAF9FB3}"/>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F105846-8AC8-4C61-AC35-F27F17C0092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62AA3B9-42CF-4B5C-A610-D1A61BAA39E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人口減少や県下で最も高齢化率が高い（</a:t>
          </a:r>
          <a:r>
            <a:rPr lang="en-US" altLang="ja-JP" sz="1000" b="0" i="0" baseline="0">
              <a:solidFill>
                <a:sysClr val="windowText" lastClr="000000"/>
              </a:solidFill>
              <a:effectLst/>
              <a:latin typeface="+mn-lt"/>
              <a:ea typeface="+mn-ea"/>
              <a:cs typeface="+mn-cs"/>
            </a:rPr>
            <a:t>R2</a:t>
          </a:r>
          <a:r>
            <a:rPr lang="ja-JP" altLang="ja-JP" sz="1000" b="0" i="0" baseline="0">
              <a:solidFill>
                <a:sysClr val="windowText" lastClr="000000"/>
              </a:solidFill>
              <a:effectLst/>
              <a:latin typeface="+mn-lt"/>
              <a:ea typeface="+mn-ea"/>
              <a:cs typeface="+mn-cs"/>
            </a:rPr>
            <a:t>年国調</a:t>
          </a:r>
          <a:r>
            <a:rPr lang="en-US" altLang="ja-JP" sz="1000" b="0" i="0" baseline="0">
              <a:solidFill>
                <a:sysClr val="windowText" lastClr="000000"/>
              </a:solidFill>
              <a:effectLst/>
              <a:latin typeface="+mn-lt"/>
              <a:ea typeface="+mn-ea"/>
              <a:cs typeface="+mn-cs"/>
            </a:rPr>
            <a:t>44.1</a:t>
          </a:r>
          <a:r>
            <a:rPr lang="ja-JP" altLang="ja-JP" sz="1000" b="0" i="0" baseline="0">
              <a:solidFill>
                <a:sysClr val="windowText" lastClr="000000"/>
              </a:solidFill>
              <a:effectLst/>
              <a:latin typeface="+mn-lt"/>
              <a:ea typeface="+mn-ea"/>
              <a:cs typeface="+mn-cs"/>
            </a:rPr>
            <a:t>％）ことに加え、長引く景気低迷による減収などから、類似団体平均を大きく下回っている状況である。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基幹税収である固定資産税については、地価の下落傾向が続いており、合併時の平成</a:t>
          </a:r>
          <a:r>
            <a:rPr lang="en-US" altLang="ja-JP" sz="1000" b="0" i="0" baseline="0">
              <a:solidFill>
                <a:sysClr val="windowText" lastClr="000000"/>
              </a:solidFill>
              <a:effectLst/>
              <a:latin typeface="+mn-lt"/>
              <a:ea typeface="+mn-ea"/>
              <a:cs typeface="+mn-cs"/>
            </a:rPr>
            <a:t>18</a:t>
          </a:r>
          <a:r>
            <a:rPr lang="ja-JP" altLang="ja-JP" sz="1000" b="0" i="0" baseline="0">
              <a:solidFill>
                <a:sysClr val="windowText" lastClr="000000"/>
              </a:solidFill>
              <a:effectLst/>
              <a:latin typeface="+mn-lt"/>
              <a:ea typeface="+mn-ea"/>
              <a:cs typeface="+mn-cs"/>
            </a:rPr>
            <a:t>年度に比べると、</a:t>
          </a:r>
          <a:r>
            <a:rPr lang="ja-JP" altLang="en-US" sz="1000" b="0" i="0" baseline="0">
              <a:solidFill>
                <a:sysClr val="windowText" lastClr="000000"/>
              </a:solidFill>
              <a:effectLst/>
              <a:latin typeface="+mn-lt"/>
              <a:ea typeface="+mn-ea"/>
              <a:cs typeface="+mn-cs"/>
            </a:rPr>
            <a:t>新型コロナウイルス感染症対策地方税減収補填特別交付金による措置を考慮しても</a:t>
          </a:r>
          <a:r>
            <a:rPr lang="ja-JP" altLang="ja-JP" sz="1000" b="0" i="0" baseline="0">
              <a:solidFill>
                <a:sysClr val="windowText" lastClr="000000"/>
              </a:solidFill>
              <a:effectLst/>
              <a:latin typeface="+mn-lt"/>
              <a:ea typeface="+mn-ea"/>
              <a:cs typeface="+mn-cs"/>
            </a:rPr>
            <a:t>約</a:t>
          </a:r>
          <a:r>
            <a:rPr lang="en-US" altLang="ja-JP" sz="1000" b="0" i="0" baseline="0">
              <a:solidFill>
                <a:sysClr val="windowText" lastClr="000000"/>
              </a:solidFill>
              <a:effectLst/>
              <a:latin typeface="+mn-lt"/>
              <a:ea typeface="+mn-ea"/>
              <a:cs typeface="+mn-cs"/>
            </a:rPr>
            <a:t>101</a:t>
          </a:r>
          <a:r>
            <a:rPr lang="ja-JP" altLang="ja-JP" sz="1000" b="0" i="0" baseline="0">
              <a:solidFill>
                <a:sysClr val="windowText" lastClr="000000"/>
              </a:solidFill>
              <a:effectLst/>
              <a:latin typeface="+mn-lt"/>
              <a:ea typeface="+mn-ea"/>
              <a:cs typeface="+mn-cs"/>
            </a:rPr>
            <a:t>百万円、</a:t>
          </a:r>
          <a:r>
            <a:rPr lang="en-US" altLang="ja-JP" sz="1000" b="0" i="0" baseline="0">
              <a:solidFill>
                <a:sysClr val="windowText" lastClr="000000"/>
              </a:solidFill>
              <a:effectLst/>
              <a:latin typeface="+mn-lt"/>
              <a:ea typeface="+mn-ea"/>
              <a:cs typeface="+mn-cs"/>
            </a:rPr>
            <a:t>12.9%</a:t>
          </a:r>
          <a:r>
            <a:rPr lang="ja-JP" altLang="ja-JP" sz="1000" b="0" i="0" baseline="0">
              <a:solidFill>
                <a:sysClr val="windowText" lastClr="000000"/>
              </a:solidFill>
              <a:effectLst/>
              <a:latin typeface="+mn-lt"/>
              <a:ea typeface="+mn-ea"/>
              <a:cs typeface="+mn-cs"/>
            </a:rPr>
            <a:t>の減少となっている。</a:t>
          </a:r>
          <a:r>
            <a:rPr lang="ja-JP" altLang="en-US" sz="1000" b="0" i="0" baseline="0">
              <a:solidFill>
                <a:sysClr val="windowText" lastClr="000000"/>
              </a:solidFill>
              <a:effectLst/>
              <a:latin typeface="+mn-lt"/>
              <a:ea typeface="+mn-ea"/>
              <a:cs typeface="+mn-cs"/>
            </a:rPr>
            <a:t>地方税の徴収強化や</a:t>
          </a:r>
          <a:r>
            <a:rPr lang="ja-JP" altLang="ja-JP" sz="1000" b="0" i="0" baseline="0">
              <a:solidFill>
                <a:sysClr val="windowText" lastClr="000000"/>
              </a:solidFill>
              <a:effectLst/>
              <a:latin typeface="+mn-lt"/>
              <a:ea typeface="+mn-ea"/>
              <a:cs typeface="+mn-cs"/>
            </a:rPr>
            <a:t>補助事業の見直しなど行財政改革に取り組んでいるが、大幅な改善は厳しい状況にある。今後、地籍調査後の新地積での</a:t>
          </a:r>
          <a:r>
            <a:rPr lang="ja-JP" altLang="en-US" sz="1000" b="0" i="0" baseline="0">
              <a:solidFill>
                <a:sysClr val="windowText" lastClr="000000"/>
              </a:solidFill>
              <a:effectLst/>
              <a:latin typeface="+mn-lt"/>
              <a:ea typeface="+mn-ea"/>
              <a:cs typeface="+mn-cs"/>
            </a:rPr>
            <a:t>課税、投資的経費の抑制等の取組みだけでなく、</a:t>
          </a:r>
          <a:r>
            <a:rPr lang="ja-JP" altLang="ja-JP" sz="1000" b="0" i="0" baseline="0">
              <a:solidFill>
                <a:sysClr val="windowText" lastClr="000000"/>
              </a:solidFill>
              <a:effectLst/>
              <a:latin typeface="+mn-lt"/>
              <a:ea typeface="+mn-ea"/>
              <a:cs typeface="+mn-cs"/>
            </a:rPr>
            <a:t>新たな魅力づくり、地場産業の活性化など、財政基盤の強化に努める必要がある。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118231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　経常収支比率については、</a:t>
          </a:r>
          <a:r>
            <a:rPr lang="en-US" altLang="ja-JP" sz="1000">
              <a:solidFill>
                <a:schemeClr val="dk1"/>
              </a:solidFill>
              <a:effectLst/>
              <a:latin typeface="+mn-lt"/>
              <a:ea typeface="+mn-ea"/>
              <a:cs typeface="+mn-cs"/>
            </a:rPr>
            <a:t>86.6</a:t>
          </a:r>
          <a:r>
            <a:rPr lang="ja-JP" altLang="ja-JP" sz="1000">
              <a:solidFill>
                <a:schemeClr val="dk1"/>
              </a:solidFill>
              <a:effectLst/>
              <a:latin typeface="+mn-lt"/>
              <a:ea typeface="+mn-ea"/>
              <a:cs typeface="+mn-cs"/>
            </a:rPr>
            <a:t>％になっており、前年度に比べて、</a:t>
          </a:r>
          <a:r>
            <a:rPr lang="en-US" altLang="ja-JP" sz="1000">
              <a:solidFill>
                <a:schemeClr val="dk1"/>
              </a:solidFill>
              <a:effectLst/>
              <a:latin typeface="+mn-lt"/>
              <a:ea typeface="+mn-ea"/>
              <a:cs typeface="+mn-cs"/>
            </a:rPr>
            <a:t>6.9</a:t>
          </a:r>
          <a:r>
            <a:rPr lang="ja-JP" altLang="ja-JP" sz="1000">
              <a:solidFill>
                <a:schemeClr val="dk1"/>
              </a:solidFill>
              <a:effectLst/>
              <a:latin typeface="+mn-lt"/>
              <a:ea typeface="+mn-ea"/>
              <a:cs typeface="+mn-cs"/>
            </a:rPr>
            <a:t>ポイント改善しているものの</a:t>
          </a:r>
          <a:r>
            <a:rPr lang="ja-JP" altLang="ja-JP" sz="1000">
              <a:solidFill>
                <a:sysClr val="windowText" lastClr="000000"/>
              </a:solidFill>
              <a:effectLst/>
              <a:latin typeface="+mn-lt"/>
              <a:ea typeface="+mn-ea"/>
              <a:cs typeface="+mn-cs"/>
            </a:rPr>
            <a:t>、依然として類似団体平均を上回っている状況にある。</a:t>
          </a:r>
          <a:endParaRPr lang="ja-JP" altLang="ja-JP" sz="1100">
            <a:solidFill>
              <a:sysClr val="windowText" lastClr="000000"/>
            </a:solidFill>
            <a:effectLst/>
          </a:endParaRPr>
        </a:p>
        <a:p>
          <a:r>
            <a:rPr lang="ja-JP" altLang="ja-JP" sz="1000">
              <a:solidFill>
                <a:schemeClr val="dk1"/>
              </a:solidFill>
              <a:effectLst/>
              <a:latin typeface="+mn-lt"/>
              <a:ea typeface="+mn-ea"/>
              <a:cs typeface="+mn-cs"/>
            </a:rPr>
            <a:t>　計算式の分子である経常経費充当一般財源等は、</a:t>
          </a:r>
          <a:r>
            <a:rPr lang="ja-JP" altLang="en-US" sz="1000">
              <a:solidFill>
                <a:schemeClr val="dk1"/>
              </a:solidFill>
              <a:effectLst/>
              <a:latin typeface="+mn-lt"/>
              <a:ea typeface="+mn-ea"/>
              <a:cs typeface="+mn-cs"/>
            </a:rPr>
            <a:t>補助費等や扶助費</a:t>
          </a:r>
          <a:r>
            <a:rPr lang="ja-JP" altLang="ja-JP" sz="1000">
              <a:solidFill>
                <a:schemeClr val="dk1"/>
              </a:solidFill>
              <a:effectLst/>
              <a:latin typeface="+mn-lt"/>
              <a:ea typeface="+mn-ea"/>
              <a:cs typeface="+mn-cs"/>
            </a:rPr>
            <a:t>など</a:t>
          </a:r>
          <a:r>
            <a:rPr lang="ja-JP" altLang="en-US" sz="1000">
              <a:solidFill>
                <a:schemeClr val="dk1"/>
              </a:solidFill>
              <a:effectLst/>
              <a:latin typeface="+mn-lt"/>
              <a:ea typeface="+mn-ea"/>
              <a:cs typeface="+mn-cs"/>
            </a:rPr>
            <a:t>の減</a:t>
          </a:r>
          <a:r>
            <a:rPr lang="ja-JP" altLang="ja-JP" sz="1000">
              <a:solidFill>
                <a:schemeClr val="dk1"/>
              </a:solidFill>
              <a:effectLst/>
              <a:latin typeface="+mn-lt"/>
              <a:ea typeface="+mn-ea"/>
              <a:cs typeface="+mn-cs"/>
            </a:rPr>
            <a:t>により前年度に比べて</a:t>
          </a:r>
          <a:r>
            <a:rPr lang="en-US" altLang="ja-JP" sz="1000">
              <a:solidFill>
                <a:schemeClr val="dk1"/>
              </a:solidFill>
              <a:effectLst/>
              <a:latin typeface="+mn-lt"/>
              <a:ea typeface="+mn-ea"/>
              <a:cs typeface="+mn-cs"/>
            </a:rPr>
            <a:t>68,853</a:t>
          </a:r>
          <a:r>
            <a:rPr lang="ja-JP" altLang="ja-JP" sz="1000">
              <a:solidFill>
                <a:schemeClr val="dk1"/>
              </a:solidFill>
              <a:effectLst/>
              <a:latin typeface="+mn-lt"/>
              <a:ea typeface="+mn-ea"/>
              <a:cs typeface="+mn-cs"/>
            </a:rPr>
            <a:t>千円（</a:t>
          </a:r>
          <a:r>
            <a:rPr lang="ja-JP" altLang="en-US" sz="1000">
              <a:solidFill>
                <a:schemeClr val="dk1"/>
              </a:solidFill>
              <a:effectLst/>
              <a:latin typeface="+mn-lt"/>
              <a:ea typeface="+mn-ea"/>
              <a:cs typeface="+mn-cs"/>
            </a:rPr>
            <a:t>▲</a:t>
          </a:r>
          <a:r>
            <a:rPr lang="en-US" altLang="ja-JP" sz="1000">
              <a:solidFill>
                <a:schemeClr val="dk1"/>
              </a:solidFill>
              <a:effectLst/>
              <a:latin typeface="+mn-lt"/>
              <a:ea typeface="+mn-ea"/>
              <a:cs typeface="+mn-cs"/>
            </a:rPr>
            <a:t>1.3</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減少</a:t>
          </a:r>
          <a:r>
            <a:rPr lang="ja-JP" altLang="ja-JP" sz="1000">
              <a:solidFill>
                <a:schemeClr val="dk1"/>
              </a:solidFill>
              <a:effectLst/>
              <a:latin typeface="+mn-lt"/>
              <a:ea typeface="+mn-ea"/>
              <a:cs typeface="+mn-cs"/>
            </a:rPr>
            <a:t>している。一方で、分母である経常一般財源等は、前年度に比べて</a:t>
          </a:r>
          <a:r>
            <a:rPr lang="en-US" altLang="ja-JP" sz="1000">
              <a:solidFill>
                <a:schemeClr val="dk1"/>
              </a:solidFill>
              <a:effectLst/>
              <a:latin typeface="+mn-lt"/>
              <a:ea typeface="+mn-ea"/>
              <a:cs typeface="+mn-cs"/>
            </a:rPr>
            <a:t>357,843</a:t>
          </a:r>
          <a:r>
            <a:rPr lang="ja-JP" altLang="ja-JP" sz="1000">
              <a:solidFill>
                <a:schemeClr val="dk1"/>
              </a:solidFill>
              <a:effectLst/>
              <a:latin typeface="+mn-lt"/>
              <a:ea typeface="+mn-ea"/>
              <a:cs typeface="+mn-cs"/>
            </a:rPr>
            <a:t>千円（＋</a:t>
          </a:r>
          <a:r>
            <a:rPr lang="en-US" altLang="ja-JP" sz="1000">
              <a:solidFill>
                <a:schemeClr val="dk1"/>
              </a:solidFill>
              <a:effectLst/>
              <a:latin typeface="+mn-lt"/>
              <a:ea typeface="+mn-ea"/>
              <a:cs typeface="+mn-cs"/>
            </a:rPr>
            <a:t>6.5</a:t>
          </a:r>
          <a:r>
            <a:rPr lang="ja-JP" altLang="ja-JP" sz="1000">
              <a:solidFill>
                <a:schemeClr val="dk1"/>
              </a:solidFill>
              <a:effectLst/>
              <a:latin typeface="+mn-lt"/>
              <a:ea typeface="+mn-ea"/>
              <a:cs typeface="+mn-cs"/>
            </a:rPr>
            <a:t>％）増加しており、普通交付税（＋</a:t>
          </a:r>
          <a:r>
            <a:rPr lang="en-US" altLang="ja-JP" sz="1000">
              <a:solidFill>
                <a:schemeClr val="dk1"/>
              </a:solidFill>
              <a:effectLst/>
              <a:latin typeface="+mn-lt"/>
              <a:ea typeface="+mn-ea"/>
              <a:cs typeface="+mn-cs"/>
            </a:rPr>
            <a:t>331,770</a:t>
          </a:r>
          <a:r>
            <a:rPr lang="ja-JP" altLang="ja-JP" sz="1000">
              <a:solidFill>
                <a:schemeClr val="dk1"/>
              </a:solidFill>
              <a:effectLst/>
              <a:latin typeface="+mn-lt"/>
              <a:ea typeface="+mn-ea"/>
              <a:cs typeface="+mn-cs"/>
            </a:rPr>
            <a:t>千円、</a:t>
          </a:r>
          <a:r>
            <a:rPr lang="ja-JP" altLang="ja-JP" sz="1000">
              <a:solidFill>
                <a:sysClr val="windowText" lastClr="000000"/>
              </a:solidFill>
              <a:effectLst/>
              <a:latin typeface="+mn-lt"/>
              <a:ea typeface="+mn-ea"/>
              <a:cs typeface="+mn-cs"/>
            </a:rPr>
            <a:t>＋</a:t>
          </a:r>
          <a:r>
            <a:rPr lang="en-US" altLang="ja-JP" sz="1000">
              <a:solidFill>
                <a:sysClr val="windowText" lastClr="000000"/>
              </a:solidFill>
              <a:effectLst/>
              <a:latin typeface="+mn-lt"/>
              <a:ea typeface="+mn-ea"/>
              <a:cs typeface="+mn-cs"/>
            </a:rPr>
            <a:t>9.3</a:t>
          </a:r>
          <a:r>
            <a:rPr lang="ja-JP" altLang="ja-JP" sz="1000">
              <a:solidFill>
                <a:sysClr val="windowText" lastClr="000000"/>
              </a:solidFill>
              <a:effectLst/>
              <a:latin typeface="+mn-lt"/>
              <a:ea typeface="+mn-ea"/>
              <a:cs typeface="+mn-cs"/>
            </a:rPr>
            <a:t>％）の</a:t>
          </a:r>
          <a:r>
            <a:rPr lang="ja-JP" altLang="en-US" sz="1000">
              <a:solidFill>
                <a:sysClr val="windowText" lastClr="000000"/>
              </a:solidFill>
              <a:effectLst/>
              <a:latin typeface="+mn-lt"/>
              <a:ea typeface="+mn-ea"/>
              <a:cs typeface="+mn-cs"/>
            </a:rPr>
            <a:t>再</a:t>
          </a:r>
          <a:r>
            <a:rPr lang="ja-JP" altLang="en-US" sz="1000">
              <a:solidFill>
                <a:schemeClr val="dk1"/>
              </a:solidFill>
              <a:effectLst/>
              <a:latin typeface="+mn-lt"/>
              <a:ea typeface="+mn-ea"/>
              <a:cs typeface="+mn-cs"/>
            </a:rPr>
            <a:t>算定による増額の</a:t>
          </a:r>
          <a:r>
            <a:rPr lang="ja-JP" altLang="ja-JP" sz="1000">
              <a:solidFill>
                <a:schemeClr val="dk1"/>
              </a:solidFill>
              <a:effectLst/>
              <a:latin typeface="+mn-lt"/>
              <a:ea typeface="+mn-ea"/>
              <a:cs typeface="+mn-cs"/>
            </a:rPr>
            <a:t>影響が大きい。</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65</xdr:row>
      <xdr:rowOff>60960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72216"/>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10160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52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66</xdr:row>
      <xdr:rowOff>150114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258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101854</xdr:rowOff>
    </xdr:from>
    <xdr:to>
      <xdr:col>11</xdr:col>
      <xdr:colOff>31750</xdr:colOff>
      <xdr:row>66</xdr:row>
      <xdr:rowOff>150114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4175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163593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10160</xdr:rowOff>
    </xdr:from>
    <xdr:to>
      <xdr:col>19</xdr:col>
      <xdr:colOff>184150</xdr:colOff>
      <xdr:row>65</xdr:row>
      <xdr:rowOff>111760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99314</xdr:rowOff>
    </xdr:from>
    <xdr:to>
      <xdr:col>11</xdr:col>
      <xdr:colOff>82550</xdr:colOff>
      <xdr:row>67</xdr:row>
      <xdr:rowOff>29464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14241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類似団体平均を若干上回っており、公共施設の指定管理料や社会体育施設等の公共施設の維持補修費など</a:t>
          </a:r>
          <a:r>
            <a:rPr lang="ja-JP" altLang="en-US" sz="1050" b="0" i="0" baseline="0">
              <a:solidFill>
                <a:schemeClr val="dk1"/>
              </a:solidFill>
              <a:effectLst/>
              <a:latin typeface="+mn-lt"/>
              <a:ea typeface="+mn-ea"/>
              <a:cs typeface="+mn-cs"/>
            </a:rPr>
            <a:t>が割合として大きく占めている状況である。また、前年度に比べて決算額が増加している理由としては新型コロナウイルスワクチン接種事業の実施やふるさと納税寄付額が急伸していることなどが主な理由である。</a:t>
          </a:r>
          <a:endParaRPr lang="en-US" altLang="ja-JP" sz="1050" b="0" i="0" baseline="0">
            <a:solidFill>
              <a:schemeClr val="dk1"/>
            </a:solidFill>
            <a:effectLst/>
            <a:latin typeface="+mn-lt"/>
            <a:ea typeface="+mn-ea"/>
            <a:cs typeface="+mn-cs"/>
          </a:endParaRPr>
        </a:p>
        <a:p>
          <a:pPr rtl="0"/>
          <a:r>
            <a:rPr lang="ja-JP" altLang="ja-JP" sz="1050" b="0" i="0" baseline="0">
              <a:solidFill>
                <a:schemeClr val="dk1"/>
              </a:solidFill>
              <a:effectLst/>
              <a:latin typeface="+mn-lt"/>
              <a:ea typeface="+mn-ea"/>
              <a:cs typeface="+mn-cs"/>
            </a:rPr>
            <a:t>　経常的経費の大幅な圧縮は見込めないが、社会体育施設等については令和２年度に検討会を立ち上げ、将来の方向性について議論をしており、施設の統廃合等により、維持管理費等の経費圧縮を図りたい。</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45912</xdr:rowOff>
    </xdr:from>
    <xdr:to>
      <xdr:col>23</xdr:col>
      <xdr:colOff>133350</xdr:colOff>
      <xdr:row>82</xdr:row>
      <xdr:rowOff>92098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4812"/>
          <a:ext cx="838200" cy="4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162950</xdr:rowOff>
    </xdr:from>
    <xdr:to>
      <xdr:col>19</xdr:col>
      <xdr:colOff>133350</xdr:colOff>
      <xdr:row>82</xdr:row>
      <xdr:rowOff>45912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0400"/>
          <a:ext cx="889000" cy="5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151732</xdr:rowOff>
    </xdr:from>
    <xdr:to>
      <xdr:col>15</xdr:col>
      <xdr:colOff>82550</xdr:colOff>
      <xdr:row>81</xdr:row>
      <xdr:rowOff>162950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9182"/>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115066</xdr:rowOff>
    </xdr:from>
    <xdr:to>
      <xdr:col>11</xdr:col>
      <xdr:colOff>31750</xdr:colOff>
      <xdr:row>81</xdr:row>
      <xdr:rowOff>151732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2516"/>
          <a:ext cx="8890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41298</xdr:rowOff>
    </xdr:from>
    <xdr:to>
      <xdr:col>23</xdr:col>
      <xdr:colOff>184150</xdr:colOff>
      <xdr:row>82</xdr:row>
      <xdr:rowOff>142898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1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13375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7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166562</xdr:rowOff>
    </xdr:from>
    <xdr:to>
      <xdr:col>19</xdr:col>
      <xdr:colOff>184150</xdr:colOff>
      <xdr:row>82</xdr:row>
      <xdr:rowOff>96712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81489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112150</xdr:rowOff>
    </xdr:from>
    <xdr:to>
      <xdr:col>15</xdr:col>
      <xdr:colOff>133350</xdr:colOff>
      <xdr:row>82</xdr:row>
      <xdr:rowOff>42300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27077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100932</xdr:rowOff>
    </xdr:from>
    <xdr:to>
      <xdr:col>11</xdr:col>
      <xdr:colOff>82550</xdr:colOff>
      <xdr:row>82</xdr:row>
      <xdr:rowOff>31082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15859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7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64266</xdr:rowOff>
    </xdr:from>
    <xdr:to>
      <xdr:col>7</xdr:col>
      <xdr:colOff>31750</xdr:colOff>
      <xdr:row>81</xdr:row>
      <xdr:rowOff>165866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150643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ラスパイレス指数については、</a:t>
          </a:r>
          <a:r>
            <a:rPr lang="en-US" altLang="ja-JP" sz="1000" b="0" i="0" baseline="0">
              <a:solidFill>
                <a:schemeClr val="dk1"/>
              </a:solidFill>
              <a:effectLst/>
              <a:latin typeface="+mn-lt"/>
              <a:ea typeface="+mn-ea"/>
              <a:cs typeface="+mn-cs"/>
            </a:rPr>
            <a:t>95.9</a:t>
          </a:r>
          <a:r>
            <a:rPr lang="ja-JP" altLang="ja-JP" sz="1000" b="0" i="0" baseline="0">
              <a:solidFill>
                <a:schemeClr val="dk1"/>
              </a:solidFill>
              <a:effectLst/>
              <a:latin typeface="+mn-lt"/>
              <a:ea typeface="+mn-ea"/>
              <a:cs typeface="+mn-cs"/>
            </a:rPr>
            <a:t>と類似団体平均を若干下回る水準にある。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職員構成については、合併以降、高齢職員や中堅職員の早期退職等が進み、加えてここ数年で多くの職員が定年退職を迎えたことから、全体的に若年層の割合が高くなっている状況である。</a:t>
          </a:r>
          <a:endParaRPr lang="ja-JP" altLang="ja-JP" sz="1100">
            <a:effectLst/>
          </a:endParaRPr>
        </a:p>
        <a:p>
          <a:pPr rtl="0" eaLnBrk="1" fontAlgn="auto" latinLnBrk="0" hangingPunct="1"/>
          <a:r>
            <a:rPr lang="ja-JP" altLang="ja-JP" sz="1000" b="0" i="0" baseline="0">
              <a:solidFill>
                <a:schemeClr val="dk1"/>
              </a:solidFill>
              <a:effectLst/>
              <a:latin typeface="+mn-lt"/>
              <a:ea typeface="+mn-ea"/>
              <a:cs typeface="+mn-cs"/>
            </a:rPr>
            <a:t>　現時点では、国の人事院勧告に沿った給与体系を進めているが、今後、職員構成の変動に合わせて、人事評価制度の適切な運営も含めて、総合的な見直しが必要と考えている。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394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85</xdr:row>
      <xdr:rowOff>100693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55623"/>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a:t>
          </a:r>
          <a:r>
            <a:rPr lang="en-US" altLang="ja-JP" sz="1000" b="0" i="0" baseline="0">
              <a:solidFill>
                <a:schemeClr val="dk1"/>
              </a:solidFill>
              <a:effectLst/>
              <a:latin typeface="+mn-lt"/>
              <a:ea typeface="+mn-ea"/>
              <a:cs typeface="+mn-cs"/>
            </a:rPr>
            <a:t>11.74</a:t>
          </a:r>
          <a:r>
            <a:rPr lang="ja-JP" altLang="ja-JP" sz="1000" b="0" i="0" baseline="0">
              <a:solidFill>
                <a:schemeClr val="dk1"/>
              </a:solidFill>
              <a:effectLst/>
              <a:latin typeface="+mn-lt"/>
              <a:ea typeface="+mn-ea"/>
              <a:cs typeface="+mn-cs"/>
            </a:rPr>
            <a:t>人と類似団体平均を</a:t>
          </a:r>
          <a:r>
            <a:rPr lang="ja-JP" altLang="en-US" sz="1000" b="0" i="0" baseline="0">
              <a:solidFill>
                <a:schemeClr val="dk1"/>
              </a:solidFill>
              <a:effectLst/>
              <a:latin typeface="+mn-lt"/>
              <a:ea typeface="+mn-ea"/>
              <a:cs typeface="+mn-cs"/>
            </a:rPr>
            <a:t>わずか</a:t>
          </a:r>
          <a:r>
            <a:rPr lang="ja-JP" altLang="ja-JP" sz="1000" b="0" i="0" baseline="0">
              <a:solidFill>
                <a:schemeClr val="dk1"/>
              </a:solidFill>
              <a:effectLst/>
              <a:latin typeface="+mn-lt"/>
              <a:ea typeface="+mn-ea"/>
              <a:cs typeface="+mn-cs"/>
            </a:rPr>
            <a:t>に上回っている状況であるが、</a:t>
          </a:r>
          <a:r>
            <a:rPr lang="ja-JP" altLang="ja-JP" sz="1000" b="0" i="0" baseline="0">
              <a:solidFill>
                <a:sysClr val="windowText" lastClr="000000"/>
              </a:solidFill>
              <a:effectLst/>
              <a:latin typeface="+mn-lt"/>
              <a:ea typeface="+mn-ea"/>
              <a:cs typeface="+mn-cs"/>
            </a:rPr>
            <a:t>県平均からは大きく上回っている状況である。　</a:t>
          </a:r>
          <a:endParaRPr lang="ja-JP" altLang="ja-JP" sz="1100">
            <a:solidFill>
              <a:sysClr val="windowText" lastClr="000000"/>
            </a:solidFill>
            <a:effectLst/>
          </a:endParaRPr>
        </a:p>
        <a:p>
          <a:pPr rtl="0"/>
          <a:r>
            <a:rPr lang="ja-JP" altLang="ja-JP" sz="1000" b="0" i="0" baseline="0">
              <a:solidFill>
                <a:schemeClr val="dk1"/>
              </a:solidFill>
              <a:effectLst/>
              <a:latin typeface="+mn-lt"/>
              <a:ea typeface="+mn-ea"/>
              <a:cs typeface="+mn-cs"/>
            </a:rPr>
            <a:t>　職員数については、合併以降、事務事業の合理化を進めながら、行政サービスの維持を図る一方、集中改革プランに基づき総職員数の適正化に取り組んできたところである。</a:t>
          </a:r>
          <a:endParaRPr lang="ja-JP" altLang="ja-JP" sz="1100">
            <a:effectLst/>
          </a:endParaRPr>
        </a:p>
        <a:p>
          <a:pPr rtl="0"/>
          <a:r>
            <a:rPr lang="ja-JP" altLang="ja-JP" sz="1000" b="0" i="0" baseline="0">
              <a:solidFill>
                <a:schemeClr val="dk1"/>
              </a:solidFill>
              <a:effectLst/>
              <a:latin typeface="+mn-lt"/>
              <a:ea typeface="+mn-ea"/>
              <a:cs typeface="+mn-cs"/>
            </a:rPr>
            <a:t>　今後</a:t>
          </a:r>
          <a:r>
            <a:rPr lang="ja-JP" altLang="en-US" sz="1000" b="0" i="0" baseline="0">
              <a:solidFill>
                <a:schemeClr val="dk1"/>
              </a:solidFill>
              <a:effectLst/>
              <a:latin typeface="+mn-lt"/>
              <a:ea typeface="+mn-ea"/>
              <a:cs typeface="+mn-cs"/>
            </a:rPr>
            <a:t>も</a:t>
          </a:r>
          <a:r>
            <a:rPr lang="ja-JP" altLang="ja-JP" sz="1000" b="0" i="0" baseline="0">
              <a:solidFill>
                <a:schemeClr val="dk1"/>
              </a:solidFill>
              <a:effectLst/>
              <a:latin typeface="+mn-lt"/>
              <a:ea typeface="+mn-ea"/>
              <a:cs typeface="+mn-cs"/>
            </a:rPr>
            <a:t>、令和元年度に作成した新たな集中改革プランに基づく行財政改革の推進と併せて、定員管理の適正化を図ることとしている。</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165709</xdr:rowOff>
    </xdr:from>
    <xdr:to>
      <xdr:col>81</xdr:col>
      <xdr:colOff>44450</xdr:colOff>
      <xdr:row>62</xdr:row>
      <xdr:rowOff>7772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24159"/>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165709</xdr:rowOff>
    </xdr:from>
    <xdr:to>
      <xdr:col>77</xdr:col>
      <xdr:colOff>44450</xdr:colOff>
      <xdr:row>62</xdr:row>
      <xdr:rowOff>1498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2415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1498</xdr:rowOff>
    </xdr:from>
    <xdr:to>
      <xdr:col>72</xdr:col>
      <xdr:colOff>203200</xdr:colOff>
      <xdr:row>62</xdr:row>
      <xdr:rowOff>9703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31398"/>
          <a:ext cx="889000" cy="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9703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3815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128422</xdr:rowOff>
    </xdr:from>
    <xdr:to>
      <xdr:col>81</xdr:col>
      <xdr:colOff>95250</xdr:colOff>
      <xdr:row>62</xdr:row>
      <xdr:rowOff>58572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8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100499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114909</xdr:rowOff>
    </xdr:from>
    <xdr:to>
      <xdr:col>77</xdr:col>
      <xdr:colOff>95250</xdr:colOff>
      <xdr:row>62</xdr:row>
      <xdr:rowOff>45059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29836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5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122148</xdr:rowOff>
    </xdr:from>
    <xdr:to>
      <xdr:col>73</xdr:col>
      <xdr:colOff>44450</xdr:colOff>
      <xdr:row>62</xdr:row>
      <xdr:rowOff>52298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37075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6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130353</xdr:rowOff>
    </xdr:from>
    <xdr:to>
      <xdr:col>68</xdr:col>
      <xdr:colOff>203200</xdr:colOff>
      <xdr:row>62</xdr:row>
      <xdr:rowOff>60503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7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前年度の</a:t>
          </a:r>
          <a:r>
            <a:rPr lang="en-US" altLang="ja-JP" sz="1000" b="0" i="0" baseline="0">
              <a:solidFill>
                <a:schemeClr val="dk1"/>
              </a:solidFill>
              <a:effectLst/>
              <a:latin typeface="+mn-lt"/>
              <a:ea typeface="+mn-ea"/>
              <a:cs typeface="+mn-cs"/>
            </a:rPr>
            <a:t>6.3</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と同値で推移しており</a:t>
          </a:r>
          <a:r>
            <a:rPr lang="ja-JP" altLang="ja-JP" sz="1000" b="0" i="0" baseline="0">
              <a:solidFill>
                <a:sysClr val="windowText" lastClr="000000"/>
              </a:solidFill>
              <a:effectLst/>
              <a:latin typeface="+mn-lt"/>
              <a:ea typeface="+mn-ea"/>
              <a:cs typeface="+mn-cs"/>
            </a:rPr>
            <a:t>、類似団体平均や県平均は下回っている状況である。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実質公債費比率については、</a:t>
          </a:r>
          <a:r>
            <a:rPr lang="ja-JP" altLang="ja-JP" sz="1000">
              <a:solidFill>
                <a:sysClr val="windowText" lastClr="000000"/>
              </a:solidFill>
              <a:effectLst/>
              <a:latin typeface="+mn-lt"/>
              <a:ea typeface="+mn-ea"/>
              <a:cs typeface="+mn-cs"/>
            </a:rPr>
            <a:t>病院事業会計の廃止に伴い、建設残債を普通会計が承継</a:t>
          </a:r>
          <a:r>
            <a:rPr lang="ja-JP" altLang="en-US" sz="1000">
              <a:solidFill>
                <a:sysClr val="windowText" lastClr="000000"/>
              </a:solidFill>
              <a:effectLst/>
              <a:latin typeface="+mn-lt"/>
              <a:ea typeface="+mn-ea"/>
              <a:cs typeface="+mn-cs"/>
            </a:rPr>
            <a:t>し</a:t>
          </a:r>
          <a:r>
            <a:rPr lang="ja-JP" altLang="ja-JP" sz="1000">
              <a:solidFill>
                <a:sysClr val="windowText" lastClr="000000"/>
              </a:solidFill>
              <a:effectLst/>
              <a:latin typeface="+mn-lt"/>
              <a:ea typeface="+mn-ea"/>
              <a:cs typeface="+mn-cs"/>
            </a:rPr>
            <a:t>、その債務に対する負担を全て普通会計が負担することとなったことや新庁舎整備に係る元金償還が開始したこと等により、しばらく同程度の状況が続く見込みである。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今後も、緊急度・住民ニーズを的確に把握した事業選択により、起債に大きく頼ることのない財政運営に努めていく必要がある。</a:t>
          </a:r>
          <a:endParaRPr lang="ja-JP" altLang="ja-JP" sz="11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60113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0895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60113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734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44027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35983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930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9313</xdr:rowOff>
    </xdr:from>
    <xdr:to>
      <xdr:col>77</xdr:col>
      <xdr:colOff>95250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ysClr val="windowText" lastClr="000000"/>
              </a:solidFill>
              <a:effectLst/>
              <a:latin typeface="+mn-lt"/>
              <a:ea typeface="+mn-ea"/>
              <a:cs typeface="+mn-cs"/>
            </a:rPr>
            <a:t>　本町の将来負担比率は、従前から「－」の状態が続いており、地方債残高を上回る基準財政需要額算入見込額を計上できていることが大きな要因となっている。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一方で、中期財政計画において、基金を活用し財政運営を行っていくこととしており、充当可能基金も目減りしていくことが予想される。</a:t>
          </a:r>
          <a:endParaRPr lang="ja-JP" altLang="ja-JP" sz="1100">
            <a:solidFill>
              <a:sysClr val="windowText" lastClr="000000"/>
            </a:solidFill>
            <a:effectLst/>
          </a:endParaRPr>
        </a:p>
        <a:p>
          <a:r>
            <a:rPr lang="ja-JP" altLang="ja-JP" sz="1000" b="0" i="0" baseline="0">
              <a:solidFill>
                <a:sysClr val="windowText" lastClr="000000"/>
              </a:solidFill>
              <a:effectLst/>
              <a:latin typeface="+mn-lt"/>
              <a:ea typeface="+mn-ea"/>
              <a:cs typeface="+mn-cs"/>
            </a:rPr>
            <a:t>　今後も経常的経費の縮減を進めるとともに、ふるさと納税寄付金など自主財源の確保について積極的に取り組んでいく必要がある。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令和</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は</a:t>
          </a:r>
          <a:r>
            <a:rPr lang="ja-JP" altLang="ja-JP" sz="1000" b="0" i="0" baseline="0">
              <a:solidFill>
                <a:schemeClr val="dk1"/>
              </a:solidFill>
              <a:effectLst/>
              <a:latin typeface="+mn-lt"/>
              <a:ea typeface="+mn-ea"/>
              <a:cs typeface="+mn-cs"/>
            </a:rPr>
            <a:t>類似団体平均をやや</a:t>
          </a:r>
          <a:r>
            <a:rPr lang="ja-JP" altLang="en-US" sz="1000" b="0" i="0" baseline="0">
              <a:solidFill>
                <a:schemeClr val="dk1"/>
              </a:solidFill>
              <a:effectLst/>
              <a:latin typeface="+mn-lt"/>
              <a:ea typeface="+mn-ea"/>
              <a:cs typeface="+mn-cs"/>
            </a:rPr>
            <a:t>上</a:t>
          </a:r>
          <a:r>
            <a:rPr lang="ja-JP" altLang="ja-JP" sz="1000" b="0" i="0" baseline="0">
              <a:solidFill>
                <a:schemeClr val="dk1"/>
              </a:solidFill>
              <a:effectLst/>
              <a:latin typeface="+mn-lt"/>
              <a:ea typeface="+mn-ea"/>
              <a:cs typeface="+mn-cs"/>
            </a:rPr>
            <a:t>回る状況にあ</a:t>
          </a:r>
          <a:r>
            <a:rPr lang="ja-JP" altLang="en-US" sz="1000" b="0" i="0" baseline="0">
              <a:solidFill>
                <a:schemeClr val="dk1"/>
              </a:solidFill>
              <a:effectLst/>
              <a:latin typeface="+mn-lt"/>
              <a:ea typeface="+mn-ea"/>
              <a:cs typeface="+mn-cs"/>
            </a:rPr>
            <a:t>るが、</a:t>
          </a:r>
          <a:r>
            <a:rPr lang="ja-JP" altLang="ja-JP" sz="1000" b="0" i="0" baseline="0">
              <a:solidFill>
                <a:schemeClr val="dk1"/>
              </a:solidFill>
              <a:effectLst/>
              <a:latin typeface="+mn-lt"/>
              <a:ea typeface="+mn-ea"/>
              <a:cs typeface="+mn-cs"/>
            </a:rPr>
            <a:t>前年度と比べ</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ポイント</a:t>
          </a:r>
          <a:r>
            <a:rPr lang="ja-JP" altLang="en-US" sz="1000" b="0" i="0" baseline="0">
              <a:solidFill>
                <a:schemeClr val="dk1"/>
              </a:solidFill>
              <a:effectLst/>
              <a:latin typeface="+mn-lt"/>
              <a:ea typeface="+mn-ea"/>
              <a:cs typeface="+mn-cs"/>
            </a:rPr>
            <a:t>下落</a:t>
          </a:r>
          <a:r>
            <a:rPr lang="ja-JP" altLang="ja-JP" sz="1000" b="0" i="0" baseline="0">
              <a:solidFill>
                <a:schemeClr val="dk1"/>
              </a:solidFill>
              <a:effectLst/>
              <a:latin typeface="+mn-lt"/>
              <a:ea typeface="+mn-ea"/>
              <a:cs typeface="+mn-cs"/>
            </a:rPr>
            <a:t>して</a:t>
          </a:r>
          <a:r>
            <a:rPr lang="ja-JP" altLang="en-US" sz="1000" b="0" i="0" baseline="0">
              <a:solidFill>
                <a:schemeClr val="dk1"/>
              </a:solidFill>
              <a:effectLst/>
              <a:latin typeface="+mn-lt"/>
              <a:ea typeface="+mn-ea"/>
              <a:cs typeface="+mn-cs"/>
            </a:rPr>
            <a:t>いる。</a:t>
          </a:r>
          <a:r>
            <a:rPr lang="ja-JP" altLang="ja-JP" sz="1000" b="0" i="0" baseline="0">
              <a:solidFill>
                <a:schemeClr val="dk1"/>
              </a:solidFill>
              <a:effectLst/>
              <a:latin typeface="+mn-lt"/>
              <a:ea typeface="+mn-ea"/>
              <a:cs typeface="+mn-cs"/>
            </a:rPr>
            <a:t>職員数が</a:t>
          </a:r>
          <a:r>
            <a:rPr lang="en-US" altLang="ja-JP" sz="1000" b="0" i="0" baseline="0">
              <a:solidFill>
                <a:schemeClr val="dk1"/>
              </a:solidFill>
              <a:effectLst/>
              <a:latin typeface="+mn-lt"/>
              <a:ea typeface="+mn-ea"/>
              <a:cs typeface="+mn-cs"/>
            </a:rPr>
            <a:t>168</a:t>
          </a:r>
          <a:r>
            <a:rPr lang="ja-JP" altLang="ja-JP" sz="1000" b="0" i="0" baseline="0">
              <a:solidFill>
                <a:schemeClr val="dk1"/>
              </a:solidFill>
              <a:effectLst/>
              <a:latin typeface="+mn-lt"/>
              <a:ea typeface="+mn-ea"/>
              <a:cs typeface="+mn-cs"/>
            </a:rPr>
            <a:t>名から</a:t>
          </a:r>
          <a:r>
            <a:rPr lang="en-US" altLang="ja-JP" sz="1000" b="0" i="0" baseline="0">
              <a:solidFill>
                <a:schemeClr val="dk1"/>
              </a:solidFill>
              <a:effectLst/>
              <a:latin typeface="+mn-lt"/>
              <a:ea typeface="+mn-ea"/>
              <a:cs typeface="+mn-cs"/>
            </a:rPr>
            <a:t>163</a:t>
          </a:r>
          <a:r>
            <a:rPr lang="ja-JP" altLang="ja-JP" sz="1000" b="0" i="0" baseline="0">
              <a:solidFill>
                <a:schemeClr val="dk1"/>
              </a:solidFill>
              <a:effectLst/>
              <a:latin typeface="+mn-lt"/>
              <a:ea typeface="+mn-ea"/>
              <a:cs typeface="+mn-cs"/>
            </a:rPr>
            <a:t>名と減少したことが</a:t>
          </a:r>
          <a:r>
            <a:rPr lang="ja-JP" altLang="en-US" sz="1000" b="0" i="0" baseline="0">
              <a:solidFill>
                <a:schemeClr val="dk1"/>
              </a:solidFill>
              <a:effectLst/>
              <a:latin typeface="+mn-lt"/>
              <a:ea typeface="+mn-ea"/>
              <a:cs typeface="+mn-cs"/>
            </a:rPr>
            <a:t>要因</a:t>
          </a:r>
          <a:r>
            <a:rPr lang="ja-JP" altLang="ja-JP" sz="1000" b="0" i="0" baseline="0">
              <a:solidFill>
                <a:schemeClr val="dk1"/>
              </a:solidFill>
              <a:effectLst/>
              <a:latin typeface="+mn-lt"/>
              <a:ea typeface="+mn-ea"/>
              <a:cs typeface="+mn-cs"/>
            </a:rPr>
            <a:t>の一つと考えられ、基本給や退職手当組合負担金等が減少している状況である。</a:t>
          </a:r>
          <a:endParaRPr lang="ja-JP" altLang="ja-JP" sz="1000">
            <a:effectLst/>
          </a:endParaRPr>
        </a:p>
        <a:p>
          <a:r>
            <a:rPr lang="ja-JP" altLang="ja-JP" sz="1000" b="0" i="0" baseline="0">
              <a:solidFill>
                <a:schemeClr val="dk1"/>
              </a:solidFill>
              <a:effectLst/>
              <a:latin typeface="+mn-lt"/>
              <a:ea typeface="+mn-ea"/>
              <a:cs typeface="+mn-cs"/>
            </a:rPr>
            <a:t>　今後も職員数の適正管理を行うとともに、一般廃棄物処理業務や消防業務など一部事務組合で行っているもの</a:t>
          </a:r>
          <a:r>
            <a:rPr lang="ja-JP" altLang="en-US" sz="1000" b="0" i="0" baseline="0">
              <a:solidFill>
                <a:schemeClr val="dk1"/>
              </a:solidFill>
              <a:effectLst/>
              <a:latin typeface="+mn-lt"/>
              <a:ea typeface="+mn-ea"/>
              <a:cs typeface="+mn-cs"/>
            </a:rPr>
            <a:t>もあるため</a:t>
          </a:r>
          <a:r>
            <a:rPr lang="ja-JP" altLang="ja-JP" sz="1000" b="0" i="0" baseline="0">
              <a:solidFill>
                <a:schemeClr val="dk1"/>
              </a:solidFill>
              <a:effectLst/>
              <a:latin typeface="+mn-lt"/>
              <a:ea typeface="+mn-ea"/>
              <a:cs typeface="+mn-cs"/>
            </a:rPr>
            <a:t>、これらも含めた人件費関係経費全体について抑制を図る必要がある。</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3801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42435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00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557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557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10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57912</xdr:rowOff>
    </xdr:from>
    <xdr:to>
      <xdr:col>24</xdr:col>
      <xdr:colOff>76200</xdr:colOff>
      <xdr:row>34</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29989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48768</xdr:rowOff>
    </xdr:from>
    <xdr:to>
      <xdr:col>6</xdr:col>
      <xdr:colOff>171450</xdr:colOff>
      <xdr:row>34</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000" b="0" i="0" baseline="0">
              <a:solidFill>
                <a:sysClr val="windowText" lastClr="000000"/>
              </a:solidFill>
              <a:effectLst/>
              <a:latin typeface="+mn-lt"/>
              <a:ea typeface="+mn-ea"/>
              <a:cs typeface="+mn-cs"/>
            </a:rPr>
            <a:t>　塵芥収集体制の変更等に伴い</a:t>
          </a:r>
          <a:r>
            <a:rPr lang="ja-JP" altLang="ja-JP" sz="1000" b="0" i="0" baseline="0">
              <a:solidFill>
                <a:sysClr val="windowText" lastClr="000000"/>
              </a:solidFill>
              <a:effectLst/>
              <a:latin typeface="+mn-lt"/>
              <a:ea typeface="+mn-ea"/>
              <a:cs typeface="+mn-cs"/>
            </a:rPr>
            <a:t>前年度と比べ</a:t>
          </a:r>
          <a:r>
            <a:rPr lang="en-US" altLang="ja-JP" sz="1000" b="0" i="0" baseline="0">
              <a:solidFill>
                <a:sysClr val="windowText" lastClr="000000"/>
              </a:solidFill>
              <a:effectLst/>
              <a:latin typeface="+mn-lt"/>
              <a:ea typeface="+mn-ea"/>
              <a:cs typeface="+mn-cs"/>
            </a:rPr>
            <a:t>1.1</a:t>
          </a:r>
          <a:r>
            <a:rPr lang="ja-JP" altLang="ja-JP" sz="1000" b="0" i="0" baseline="0">
              <a:solidFill>
                <a:sysClr val="windowText" lastClr="000000"/>
              </a:solidFill>
              <a:effectLst/>
              <a:latin typeface="+mn-lt"/>
              <a:ea typeface="+mn-ea"/>
              <a:cs typeface="+mn-cs"/>
            </a:rPr>
            <a:t>ポイント</a:t>
          </a:r>
          <a:r>
            <a:rPr lang="ja-JP" altLang="en-US" sz="1000" b="0" i="0" baseline="0">
              <a:solidFill>
                <a:sysClr val="windowText" lastClr="000000"/>
              </a:solidFill>
              <a:effectLst/>
              <a:latin typeface="+mn-lt"/>
              <a:ea typeface="+mn-ea"/>
              <a:cs typeface="+mn-cs"/>
            </a:rPr>
            <a:t>上昇しているが</a:t>
          </a:r>
          <a:r>
            <a:rPr lang="ja-JP" altLang="ja-JP" sz="1000" b="0" i="0" baseline="0">
              <a:solidFill>
                <a:sysClr val="windowText" lastClr="000000"/>
              </a:solidFill>
              <a:effectLst/>
              <a:latin typeface="+mn-lt"/>
              <a:ea typeface="+mn-ea"/>
              <a:cs typeface="+mn-cs"/>
            </a:rPr>
            <a:t>、類似団体平均を大きく下回る状況となっている。これは、他団体と比べて会計年度任用職員が多く</a:t>
          </a:r>
          <a:r>
            <a:rPr lang="ja-JP" altLang="en-US" sz="1000" b="0" i="0" baseline="0">
              <a:solidFill>
                <a:sysClr val="windowText" lastClr="000000"/>
              </a:solidFill>
              <a:effectLst/>
              <a:latin typeface="+mn-lt"/>
              <a:ea typeface="+mn-ea"/>
              <a:cs typeface="+mn-cs"/>
            </a:rPr>
            <a:t>人件費の占める割合が高いためだと</a:t>
          </a:r>
          <a:r>
            <a:rPr lang="ja-JP" altLang="ja-JP" sz="1000" b="0" i="0" baseline="0">
              <a:solidFill>
                <a:sysClr val="windowText" lastClr="000000"/>
              </a:solidFill>
              <a:effectLst/>
              <a:latin typeface="+mn-lt"/>
              <a:ea typeface="+mn-ea"/>
              <a:cs typeface="+mn-cs"/>
            </a:rPr>
            <a:t>考えられる。</a:t>
          </a:r>
          <a:endParaRPr lang="ja-JP" altLang="ja-JP" sz="11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経常経費の物件費は、</a:t>
          </a:r>
          <a:r>
            <a:rPr lang="ja-JP" altLang="ja-JP" sz="1000">
              <a:solidFill>
                <a:sysClr val="windowText" lastClr="000000"/>
              </a:solidFill>
              <a:effectLst/>
              <a:latin typeface="+mn-lt"/>
              <a:ea typeface="+mn-ea"/>
              <a:cs typeface="+mn-cs"/>
            </a:rPr>
            <a:t>電算委託料や光熱水費などが主なものであり、これらの経費圧縮も限界にきている状況にあり、これ以上の大幅な改善は期待できない。</a:t>
          </a:r>
          <a:endParaRPr lang="en-US" altLang="ja-JP" sz="1000">
            <a:solidFill>
              <a:sysClr val="windowText" lastClr="000000"/>
            </a:solidFill>
            <a:effectLst/>
            <a:latin typeface="+mn-lt"/>
            <a:ea typeface="+mn-ea"/>
            <a:cs typeface="+mn-cs"/>
          </a:endParaRPr>
        </a:p>
        <a:p>
          <a:pPr rtl="0" fontAlgn="base"/>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14</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422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113393</xdr:rowOff>
    </xdr:from>
    <xdr:to>
      <xdr:col>78</xdr:col>
      <xdr:colOff>69850</xdr:colOff>
      <xdr:row>17</xdr:row>
      <xdr:rowOff>58964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342243"/>
          <a:ext cx="889000" cy="63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17</xdr:row>
      <xdr:rowOff>58964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73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58964</xdr:rowOff>
    </xdr:from>
    <xdr:to>
      <xdr:col>69</xdr:col>
      <xdr:colOff>92075</xdr:colOff>
      <xdr:row>17</xdr:row>
      <xdr:rowOff>124279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73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62593</xdr:rowOff>
    </xdr:from>
    <xdr:to>
      <xdr:col>78</xdr:col>
      <xdr:colOff>120650</xdr:colOff>
      <xdr:row>13</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6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8164</xdr:rowOff>
    </xdr:from>
    <xdr:to>
      <xdr:col>74</xdr:col>
      <xdr:colOff>31750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13806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ysClr val="windowText" lastClr="000000"/>
              </a:solidFill>
              <a:effectLst/>
              <a:latin typeface="+mn-lt"/>
              <a:ea typeface="+mn-ea"/>
              <a:cs typeface="+mn-cs"/>
            </a:rPr>
            <a:t>　児童数の減少に伴</a:t>
          </a:r>
          <a:r>
            <a:rPr lang="ja-JP" altLang="en-US" sz="1000" b="0" i="0" baseline="0">
              <a:solidFill>
                <a:sysClr val="windowText" lastClr="000000"/>
              </a:solidFill>
              <a:effectLst/>
              <a:latin typeface="+mn-lt"/>
              <a:ea typeface="+mn-ea"/>
              <a:cs typeface="+mn-cs"/>
            </a:rPr>
            <a:t>い</a:t>
          </a:r>
          <a:r>
            <a:rPr lang="ja-JP" altLang="ja-JP" sz="1000" b="0" i="0" baseline="0">
              <a:solidFill>
                <a:sysClr val="windowText" lastClr="000000"/>
              </a:solidFill>
              <a:effectLst/>
              <a:latin typeface="+mn-lt"/>
              <a:ea typeface="+mn-ea"/>
              <a:cs typeface="+mn-cs"/>
            </a:rPr>
            <a:t>児童手当給付金</a:t>
          </a:r>
          <a:r>
            <a:rPr lang="ja-JP" altLang="en-US" sz="1000" b="0" i="0" baseline="0">
              <a:solidFill>
                <a:sysClr val="windowText" lastClr="000000"/>
              </a:solidFill>
              <a:effectLst/>
              <a:latin typeface="+mn-lt"/>
              <a:ea typeface="+mn-ea"/>
              <a:cs typeface="+mn-cs"/>
            </a:rPr>
            <a:t>や</a:t>
          </a:r>
          <a:r>
            <a:rPr lang="ja-JP" altLang="ja-JP" sz="1000" b="0" i="0" baseline="0">
              <a:solidFill>
                <a:schemeClr val="dk1"/>
              </a:solidFill>
              <a:effectLst/>
              <a:latin typeface="+mn-lt"/>
              <a:ea typeface="+mn-ea"/>
              <a:cs typeface="+mn-cs"/>
            </a:rPr>
            <a:t>私立認定こども園運営費</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減少</a:t>
          </a:r>
          <a:r>
            <a:rPr lang="ja-JP" altLang="en-US" sz="1000" b="0" i="0" baseline="0">
              <a:solidFill>
                <a:sysClr val="windowText" lastClr="000000"/>
              </a:solidFill>
              <a:effectLst/>
              <a:latin typeface="+mn-lt"/>
              <a:ea typeface="+mn-ea"/>
              <a:cs typeface="+mn-cs"/>
            </a:rPr>
            <a:t>し、</a:t>
          </a:r>
          <a:r>
            <a:rPr lang="ja-JP" altLang="ja-JP" sz="1000" b="0" i="0" baseline="0">
              <a:solidFill>
                <a:sysClr val="windowText" lastClr="000000"/>
              </a:solidFill>
              <a:effectLst/>
              <a:latin typeface="+mn-lt"/>
              <a:ea typeface="+mn-ea"/>
              <a:cs typeface="+mn-cs"/>
            </a:rPr>
            <a:t>障害者自立支援事業の給付費</a:t>
          </a:r>
          <a:r>
            <a:rPr lang="ja-JP" altLang="en-US" sz="1000" b="0" i="0" baseline="0">
              <a:solidFill>
                <a:sysClr val="windowText" lastClr="000000"/>
              </a:solidFill>
              <a:effectLst/>
              <a:latin typeface="+mn-lt"/>
              <a:ea typeface="+mn-ea"/>
              <a:cs typeface="+mn-cs"/>
            </a:rPr>
            <a:t>も減少している一方で、</a:t>
          </a:r>
          <a:r>
            <a:rPr lang="ja-JP" altLang="ja-JP" sz="1000" b="0" i="0" baseline="0">
              <a:solidFill>
                <a:sysClr val="windowText" lastClr="000000"/>
              </a:solidFill>
              <a:effectLst/>
              <a:latin typeface="+mn-lt"/>
              <a:ea typeface="+mn-ea"/>
              <a:cs typeface="+mn-cs"/>
            </a:rPr>
            <a:t>受診控え</a:t>
          </a:r>
          <a:r>
            <a:rPr lang="ja-JP" altLang="en-US" sz="1000" b="0" i="0" baseline="0">
              <a:solidFill>
                <a:sysClr val="windowText" lastClr="000000"/>
              </a:solidFill>
              <a:effectLst/>
              <a:latin typeface="+mn-lt"/>
              <a:ea typeface="+mn-ea"/>
              <a:cs typeface="+mn-cs"/>
            </a:rPr>
            <a:t>からの回復により</a:t>
          </a:r>
          <a:r>
            <a:rPr lang="ja-JP" altLang="ja-JP" sz="1000" b="0" i="0" baseline="0">
              <a:solidFill>
                <a:sysClr val="windowText" lastClr="000000"/>
              </a:solidFill>
              <a:effectLst/>
              <a:latin typeface="+mn-lt"/>
              <a:ea typeface="+mn-ea"/>
              <a:cs typeface="+mn-cs"/>
            </a:rPr>
            <a:t>こども医療給付金</a:t>
          </a:r>
          <a:r>
            <a:rPr lang="ja-JP" altLang="en-US" sz="1000" b="0" i="0" baseline="0">
              <a:solidFill>
                <a:sysClr val="windowText" lastClr="000000"/>
              </a:solidFill>
              <a:effectLst/>
              <a:latin typeface="+mn-lt"/>
              <a:ea typeface="+mn-ea"/>
              <a:cs typeface="+mn-cs"/>
            </a:rPr>
            <a:t>等が微</a:t>
          </a:r>
          <a:r>
            <a:rPr lang="ja-JP" altLang="ja-JP" sz="1000" b="0" i="0" baseline="0">
              <a:solidFill>
                <a:sysClr val="windowText" lastClr="000000"/>
              </a:solidFill>
              <a:effectLst/>
              <a:latin typeface="+mn-lt"/>
              <a:ea typeface="+mn-ea"/>
              <a:cs typeface="+mn-cs"/>
            </a:rPr>
            <a:t>増している。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類似団体平均は下回っているものの、今後も財政運営への負担を軽減できるよう、新たな魅力づくり、地場産業の活性化など、財政基盤の強化に努めていきたい。</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13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120650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120650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5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前年度から若干改善し、類似団体平均を下回っている。</a:t>
          </a:r>
          <a:endParaRPr lang="ja-JP" altLang="ja-JP" sz="1100">
            <a:solidFill>
              <a:sysClr val="windowText" lastClr="000000"/>
            </a:solidFill>
            <a:effectLst/>
          </a:endParaRPr>
        </a:p>
        <a:p>
          <a:r>
            <a:rPr lang="ja-JP" altLang="ja-JP" sz="1000" b="0" i="0" baseline="0">
              <a:solidFill>
                <a:srgbClr val="FF0000"/>
              </a:solidFill>
              <a:effectLst/>
              <a:latin typeface="+mn-lt"/>
              <a:ea typeface="+mn-ea"/>
              <a:cs typeface="+mn-cs"/>
            </a:rPr>
            <a:t>　</a:t>
          </a:r>
          <a:r>
            <a:rPr lang="ja-JP" altLang="ja-JP" sz="1000" b="0" i="0" baseline="0">
              <a:solidFill>
                <a:sysClr val="windowText" lastClr="000000"/>
              </a:solidFill>
              <a:effectLst/>
              <a:latin typeface="+mn-lt"/>
              <a:ea typeface="+mn-ea"/>
              <a:cs typeface="+mn-cs"/>
            </a:rPr>
            <a:t>介護保険事業特別会計に対する繰出金が減少している一方で、</a:t>
          </a:r>
          <a:r>
            <a:rPr lang="ja-JP" altLang="en-US" sz="1000" b="0" i="0" baseline="0">
              <a:solidFill>
                <a:sysClr val="windowText" lastClr="000000"/>
              </a:solidFill>
              <a:effectLst/>
              <a:latin typeface="+mn-lt"/>
              <a:ea typeface="+mn-ea"/>
              <a:cs typeface="+mn-cs"/>
            </a:rPr>
            <a:t>国民健康保険</a:t>
          </a:r>
          <a:r>
            <a:rPr lang="ja-JP" altLang="ja-JP" sz="1000" b="0" i="0" baseline="0">
              <a:solidFill>
                <a:sysClr val="windowText" lastClr="000000"/>
              </a:solidFill>
              <a:effectLst/>
              <a:latin typeface="+mn-lt"/>
              <a:ea typeface="+mn-ea"/>
              <a:cs typeface="+mn-cs"/>
            </a:rPr>
            <a:t>特別会計に対する繰出金が増額となっており、引き続き健康維持・介護予防などの実施により、社会保障費の抑制に努める必要がある。</a:t>
          </a:r>
          <a:endParaRPr lang="en-US" altLang="ja-JP" sz="1000" b="0" i="0" baseline="0">
            <a:solidFill>
              <a:sysClr val="windowText" lastClr="000000"/>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119380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491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6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157480</xdr:rowOff>
    </xdr:from>
    <xdr:to>
      <xdr:col>73</xdr:col>
      <xdr:colOff>180975</xdr:colOff>
      <xdr:row>58</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0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157480</xdr:rowOff>
    </xdr:from>
    <xdr:to>
      <xdr:col>69</xdr:col>
      <xdr:colOff>92075</xdr:colOff>
      <xdr:row>59</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142257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68580</xdr:rowOff>
    </xdr:from>
    <xdr:to>
      <xdr:col>78</xdr:col>
      <xdr:colOff>120650</xdr:colOff>
      <xdr:row>58</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8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77487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000" b="0" i="0" baseline="0">
              <a:solidFill>
                <a:sysClr val="windowText" lastClr="000000"/>
              </a:solidFill>
              <a:effectLst/>
              <a:latin typeface="+mn-lt"/>
              <a:ea typeface="+mn-ea"/>
              <a:cs typeface="+mn-cs"/>
            </a:rPr>
            <a:t>　前年度と比較し</a:t>
          </a:r>
          <a:r>
            <a:rPr lang="en-US" altLang="ja-JP" sz="1000" b="0" i="0" baseline="0">
              <a:solidFill>
                <a:sysClr val="windowText" lastClr="000000"/>
              </a:solidFill>
              <a:effectLst/>
              <a:latin typeface="+mn-lt"/>
              <a:ea typeface="+mn-ea"/>
              <a:cs typeface="+mn-cs"/>
            </a:rPr>
            <a:t>2.3</a:t>
          </a:r>
          <a:r>
            <a:rPr lang="ja-JP" altLang="ja-JP" sz="1000" b="0" i="0" baseline="0">
              <a:solidFill>
                <a:sysClr val="windowText" lastClr="000000"/>
              </a:solidFill>
              <a:effectLst/>
              <a:latin typeface="+mn-lt"/>
              <a:ea typeface="+mn-ea"/>
              <a:cs typeface="+mn-cs"/>
            </a:rPr>
            <a:t>ポイント改善しているものの、依然として県平均、類似団体平均から大きくかけ離れた数値となっている。</a:t>
          </a:r>
          <a:endParaRPr lang="ja-JP" altLang="ja-JP" sz="11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本町で割合として大きく占めている経費は、小豆島中央病院企業団</a:t>
          </a:r>
          <a:r>
            <a:rPr lang="ja-JP" altLang="en-US" sz="1000" b="0" i="0" baseline="0">
              <a:solidFill>
                <a:sysClr val="windowText" lastClr="000000"/>
              </a:solidFill>
              <a:effectLst/>
              <a:latin typeface="+mn-lt"/>
              <a:ea typeface="+mn-ea"/>
              <a:cs typeface="+mn-cs"/>
            </a:rPr>
            <a:t>や小豆地区広域行政事務組合</a:t>
          </a:r>
          <a:r>
            <a:rPr lang="ja-JP" altLang="ja-JP" sz="1000" b="0" i="0" baseline="0">
              <a:solidFill>
                <a:sysClr val="windowText" lastClr="000000"/>
              </a:solidFill>
              <a:effectLst/>
              <a:latin typeface="+mn-lt"/>
              <a:ea typeface="+mn-ea"/>
              <a:cs typeface="+mn-cs"/>
            </a:rPr>
            <a:t>に対する負担金等である</a:t>
          </a:r>
          <a:r>
            <a:rPr lang="ja-JP" altLang="en-US" sz="1000" b="0" i="0" baseline="0">
              <a:solidFill>
                <a:sysClr val="windowText" lastClr="000000"/>
              </a:solidFill>
              <a:effectLst/>
              <a:latin typeface="+mn-lt"/>
              <a:ea typeface="+mn-ea"/>
              <a:cs typeface="+mn-cs"/>
            </a:rPr>
            <a:t>。</a:t>
          </a:r>
          <a:r>
            <a:rPr lang="ja-JP" altLang="ja-JP" sz="1000" b="0" i="0" baseline="0">
              <a:solidFill>
                <a:schemeClr val="dk1"/>
              </a:solidFill>
              <a:effectLst/>
              <a:latin typeface="+mn-lt"/>
              <a:ea typeface="+mn-ea"/>
              <a:cs typeface="+mn-cs"/>
            </a:rPr>
            <a:t>旧病院の建設残債を普通会計が継承し、その債務に対する負担を全て普通会計が負担して</a:t>
          </a:r>
          <a:r>
            <a:rPr lang="ja-JP" altLang="en-US" sz="1000" b="0" i="0" baseline="0">
              <a:solidFill>
                <a:schemeClr val="dk1"/>
              </a:solidFill>
              <a:effectLst/>
              <a:latin typeface="+mn-lt"/>
              <a:ea typeface="+mn-ea"/>
              <a:cs typeface="+mn-cs"/>
            </a:rPr>
            <a:t>おり、また</a:t>
          </a:r>
          <a:r>
            <a:rPr lang="ja-JP" altLang="en-US" sz="1000" b="0" i="0" baseline="0">
              <a:solidFill>
                <a:sysClr val="windowText" lastClr="000000"/>
              </a:solidFill>
              <a:effectLst/>
              <a:latin typeface="+mn-lt"/>
              <a:ea typeface="+mn-ea"/>
              <a:cs typeface="+mn-cs"/>
            </a:rPr>
            <a:t>小豆地区広域行政事務組合においてはゴミ中間処理施設の整備が開始したため</a:t>
          </a:r>
          <a:r>
            <a:rPr lang="ja-JP" altLang="ja-JP" sz="1000" b="0" i="0" baseline="0">
              <a:solidFill>
                <a:sysClr val="windowText" lastClr="000000"/>
              </a:solidFill>
              <a:effectLst/>
              <a:latin typeface="+mn-lt"/>
              <a:ea typeface="+mn-ea"/>
              <a:cs typeface="+mn-cs"/>
            </a:rPr>
            <a:t>、同程度の状況が続くと見込まれる。</a:t>
          </a:r>
          <a:endParaRPr lang="ja-JP" altLang="ja-JP" sz="1100">
            <a:solidFill>
              <a:sysClr val="windowText" lastClr="000000"/>
            </a:solidFill>
            <a:effectLst/>
          </a:endParaRPr>
        </a:p>
        <a:p>
          <a:pPr rtl="0" fontAlgn="base"/>
          <a:r>
            <a:rPr lang="ja-JP" altLang="ja-JP" sz="1000" b="0" i="0" baseline="0">
              <a:solidFill>
                <a:sysClr val="windowText" lastClr="000000"/>
              </a:solidFill>
              <a:effectLst/>
              <a:latin typeface="+mn-lt"/>
              <a:ea typeface="+mn-ea"/>
              <a:cs typeface="+mn-cs"/>
            </a:rPr>
            <a:t>　今後は、単独補助事業の見直しなど、財政運営への負担を軽減するよう努めていく必要がある。</a:t>
          </a:r>
          <a:endParaRPr lang="ja-JP" altLang="ja-JP" sz="11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42584"/>
          <a:ext cx="0" cy="84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146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33274</xdr:rowOff>
    </xdr:from>
    <xdr:to>
      <xdr:col>78</xdr:col>
      <xdr:colOff>69850</xdr:colOff>
      <xdr:row>39</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719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46482</xdr:rowOff>
    </xdr:from>
    <xdr:to>
      <xdr:col>78</xdr:col>
      <xdr:colOff>120650</xdr:colOff>
      <xdr:row>37</xdr:row>
      <xdr:rowOff>148082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158259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59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78994</xdr:rowOff>
    </xdr:from>
    <xdr:to>
      <xdr:col>73</xdr:col>
      <xdr:colOff>180975</xdr:colOff>
      <xdr:row>40</xdr:row>
      <xdr:rowOff>17272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655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55626</xdr:rowOff>
    </xdr:from>
    <xdr:to>
      <xdr:col>74</xdr:col>
      <xdr:colOff>31750</xdr:colOff>
      <xdr:row>37</xdr:row>
      <xdr:rowOff>157226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167403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7564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23622</xdr:rowOff>
    </xdr:from>
    <xdr:to>
      <xdr:col>69</xdr:col>
      <xdr:colOff>142875</xdr:colOff>
      <xdr:row>37</xdr:row>
      <xdr:rowOff>125222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135399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28194</xdr:rowOff>
    </xdr:from>
    <xdr:to>
      <xdr:col>74</xdr:col>
      <xdr:colOff>31750</xdr:colOff>
      <xdr:row>39</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137922</xdr:rowOff>
    </xdr:from>
    <xdr:to>
      <xdr:col>69</xdr:col>
      <xdr:colOff>142875</xdr:colOff>
      <xdr:row>40</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ysClr val="windowText" lastClr="000000"/>
              </a:solidFill>
              <a:effectLst/>
              <a:latin typeface="+mn-lt"/>
              <a:ea typeface="+mn-ea"/>
              <a:cs typeface="+mn-cs"/>
            </a:rPr>
            <a:t>　新庁舎整備に係る地方債の元金償還が開始したことなどにより、類似団体平均</a:t>
          </a:r>
          <a:r>
            <a:rPr lang="ja-JP" altLang="en-US" sz="1000" b="0" i="0" baseline="0">
              <a:solidFill>
                <a:sysClr val="windowText" lastClr="000000"/>
              </a:solidFill>
              <a:effectLst/>
              <a:latin typeface="+mn-lt"/>
              <a:ea typeface="+mn-ea"/>
              <a:cs typeface="+mn-cs"/>
            </a:rPr>
            <a:t>については依然として</a:t>
          </a:r>
          <a:r>
            <a:rPr lang="en-US" altLang="ja-JP" sz="1000" b="0" i="0" baseline="0">
              <a:solidFill>
                <a:sysClr val="windowText" lastClr="000000"/>
              </a:solidFill>
              <a:effectLst/>
              <a:latin typeface="+mn-lt"/>
              <a:ea typeface="+mn-ea"/>
              <a:cs typeface="+mn-cs"/>
            </a:rPr>
            <a:t>3.5</a:t>
          </a:r>
          <a:r>
            <a:rPr lang="ja-JP" altLang="ja-JP" sz="1000" b="0" i="0" baseline="0">
              <a:solidFill>
                <a:sysClr val="windowText" lastClr="000000"/>
              </a:solidFill>
              <a:effectLst/>
              <a:latin typeface="+mn-lt"/>
              <a:ea typeface="+mn-ea"/>
              <a:cs typeface="+mn-cs"/>
            </a:rPr>
            <a:t>ポイント上回る状況となっている。</a:t>
          </a:r>
          <a:endParaRPr lang="ja-JP" altLang="ja-JP" sz="1100">
            <a:solidFill>
              <a:sysClr val="windowText" lastClr="000000"/>
            </a:solidFill>
            <a:effectLst/>
          </a:endParaRPr>
        </a:p>
        <a:p>
          <a:pPr rtl="0"/>
          <a:r>
            <a:rPr lang="ja-JP" altLang="ja-JP" sz="1000" b="0" i="0" baseline="0">
              <a:solidFill>
                <a:sysClr val="windowText" lastClr="000000"/>
              </a:solidFill>
              <a:effectLst/>
              <a:latin typeface="+mn-lt"/>
              <a:ea typeface="+mn-ea"/>
              <a:cs typeface="+mn-cs"/>
            </a:rPr>
            <a:t>　公債費については、低利での借入れが実施できている状況であるが、新庁舎や最終処分場など、大規模な建設事業が続いており、町債発行額は大きくなっているところである。また、池田小学校長寿命化改修、雨水公共下水道の整備、更新住宅の整備といった大型の事業を予定していることから、事業費を精査するとともに、交付税措置のある有利な地方債の活用に努めていきたい。</a:t>
          </a:r>
          <a:endParaRPr lang="ja-JP" altLang="ja-JP" sz="11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49276</xdr:rowOff>
    </xdr:from>
    <xdr:to>
      <xdr:col>24</xdr:col>
      <xdr:colOff>25400</xdr:colOff>
      <xdr:row>78</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223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3556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446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169926</xdr:rowOff>
    </xdr:from>
    <xdr:to>
      <xdr:col>24</xdr:col>
      <xdr:colOff>76200</xdr:colOff>
      <xdr:row>78</xdr:row>
      <xdr:rowOff>100076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142003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29990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rgbClr val="FF0000"/>
              </a:solidFill>
              <a:effectLst/>
              <a:latin typeface="+mn-lt"/>
              <a:ea typeface="+mn-ea"/>
              <a:cs typeface="+mn-cs"/>
            </a:rPr>
            <a:t>　</a:t>
          </a:r>
          <a:r>
            <a:rPr lang="ja-JP" altLang="ja-JP" sz="1000">
              <a:solidFill>
                <a:schemeClr val="dk1"/>
              </a:solidFill>
              <a:effectLst/>
              <a:latin typeface="+mn-lt"/>
              <a:ea typeface="+mn-ea"/>
              <a:cs typeface="+mn-cs"/>
            </a:rPr>
            <a:t>経常収支比率</a:t>
          </a:r>
          <a:r>
            <a:rPr lang="ja-JP" altLang="en-US" sz="1000">
              <a:solidFill>
                <a:schemeClr val="dk1"/>
              </a:solidFill>
              <a:effectLst/>
              <a:latin typeface="+mn-lt"/>
              <a:ea typeface="+mn-ea"/>
              <a:cs typeface="+mn-cs"/>
            </a:rPr>
            <a:t>の改善に伴い</a:t>
          </a:r>
          <a:r>
            <a:rPr lang="ja-JP"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本指標においても</a:t>
          </a:r>
          <a:r>
            <a:rPr lang="ja-JP" altLang="ja-JP" sz="1000">
              <a:solidFill>
                <a:schemeClr val="dk1"/>
              </a:solidFill>
              <a:effectLst/>
              <a:latin typeface="+mn-lt"/>
              <a:ea typeface="+mn-ea"/>
              <a:cs typeface="+mn-cs"/>
            </a:rPr>
            <a:t>前年度に比べて</a:t>
          </a:r>
          <a:r>
            <a:rPr lang="en-US" altLang="ja-JP" sz="1000">
              <a:solidFill>
                <a:schemeClr val="dk1"/>
              </a:solidFill>
              <a:effectLst/>
              <a:latin typeface="+mn-lt"/>
              <a:ea typeface="+mn-ea"/>
              <a:cs typeface="+mn-cs"/>
            </a:rPr>
            <a:t>6.2</a:t>
          </a:r>
          <a:r>
            <a:rPr lang="ja-JP" altLang="ja-JP" sz="1000">
              <a:solidFill>
                <a:schemeClr val="dk1"/>
              </a:solidFill>
              <a:effectLst/>
              <a:latin typeface="+mn-lt"/>
              <a:ea typeface="+mn-ea"/>
              <a:cs typeface="+mn-cs"/>
            </a:rPr>
            <a:t>ポイント改善し、</a:t>
          </a:r>
          <a:r>
            <a:rPr lang="ja-JP" altLang="ja-JP" sz="1000" b="0" i="0" baseline="0">
              <a:solidFill>
                <a:schemeClr val="dk1"/>
              </a:solidFill>
              <a:effectLst/>
              <a:latin typeface="+mn-lt"/>
              <a:ea typeface="+mn-ea"/>
              <a:cs typeface="+mn-cs"/>
            </a:rPr>
            <a:t>類似団体平均や県平均</a:t>
          </a:r>
          <a:r>
            <a:rPr lang="ja-JP" altLang="en-US" sz="1000" b="0" i="0" baseline="0">
              <a:solidFill>
                <a:schemeClr val="dk1"/>
              </a:solidFill>
              <a:effectLst/>
              <a:latin typeface="+mn-lt"/>
              <a:ea typeface="+mn-ea"/>
              <a:cs typeface="+mn-cs"/>
            </a:rPr>
            <a:t>をわずかに下回</a:t>
          </a:r>
          <a:r>
            <a:rPr lang="ja-JP" altLang="ja-JP" sz="1000" b="0" i="0" baseline="0">
              <a:solidFill>
                <a:schemeClr val="dk1"/>
              </a:solidFill>
              <a:effectLst/>
              <a:latin typeface="+mn-lt"/>
              <a:ea typeface="+mn-ea"/>
              <a:cs typeface="+mn-cs"/>
            </a:rPr>
            <a:t>っている状況である</a:t>
          </a:r>
          <a:r>
            <a:rPr lang="ja-JP" altLang="ja-JP" sz="1000">
              <a:solidFill>
                <a:schemeClr val="dk1"/>
              </a:solidFill>
              <a:effectLst/>
              <a:latin typeface="+mn-lt"/>
              <a:ea typeface="+mn-ea"/>
              <a:cs typeface="+mn-cs"/>
            </a:rPr>
            <a:t>。</a:t>
          </a:r>
          <a:endParaRPr lang="ja-JP" altLang="ja-JP" sz="1000">
            <a:effectLst/>
          </a:endParaRPr>
        </a:p>
        <a:p>
          <a:pPr rtl="0" eaLnBrk="1" fontAlgn="auto" latinLnBrk="0" hangingPunct="1"/>
          <a:r>
            <a:rPr lang="ja-JP" altLang="en-US" sz="1000" b="0" i="0" baseline="0">
              <a:solidFill>
                <a:sysClr val="windowText" lastClr="000000"/>
              </a:solidFill>
              <a:effectLst/>
              <a:latin typeface="+mn-lt"/>
              <a:ea typeface="+mn-ea"/>
              <a:cs typeface="+mn-cs"/>
            </a:rPr>
            <a:t>　しかし、</a:t>
          </a:r>
          <a:r>
            <a:rPr lang="ja-JP" altLang="ja-JP" sz="1000" b="0" i="0" baseline="0">
              <a:solidFill>
                <a:sysClr val="windowText" lastClr="000000"/>
              </a:solidFill>
              <a:effectLst/>
              <a:latin typeface="+mn-lt"/>
              <a:ea typeface="+mn-ea"/>
              <a:cs typeface="+mn-cs"/>
            </a:rPr>
            <a:t>補助費等は、類似団体平均や県平均を上回っている状況にあ</a:t>
          </a:r>
          <a:r>
            <a:rPr lang="ja-JP" altLang="en-US" sz="1000" b="0" i="0" baseline="0">
              <a:solidFill>
                <a:sysClr val="windowText" lastClr="000000"/>
              </a:solidFill>
              <a:effectLst/>
              <a:latin typeface="+mn-lt"/>
              <a:ea typeface="+mn-ea"/>
              <a:cs typeface="+mn-cs"/>
            </a:rPr>
            <a:t>る</a:t>
          </a:r>
          <a:r>
            <a:rPr lang="ja-JP" altLang="ja-JP" sz="1000" b="0" i="0" baseline="0">
              <a:solidFill>
                <a:sysClr val="windowText" lastClr="000000"/>
              </a:solidFill>
              <a:effectLst/>
              <a:latin typeface="+mn-lt"/>
              <a:ea typeface="+mn-ea"/>
              <a:cs typeface="+mn-cs"/>
            </a:rPr>
            <a:t>。このうち、一部事務組合の負担金については、町の行財政改革に歩調を合わせて、経費の削減を進めている。</a:t>
          </a:r>
          <a:r>
            <a:rPr lang="ja-JP" altLang="en-US" sz="1000" b="0" i="0" baseline="0">
              <a:solidFill>
                <a:sysClr val="windowText" lastClr="000000"/>
              </a:solidFill>
              <a:effectLst/>
              <a:latin typeface="+mn-lt"/>
              <a:ea typeface="+mn-ea"/>
              <a:cs typeface="+mn-cs"/>
            </a:rPr>
            <a:t>また、</a:t>
          </a:r>
          <a:r>
            <a:rPr lang="ja-JP" altLang="ja-JP" sz="1000" b="0" i="0" baseline="0">
              <a:solidFill>
                <a:sysClr val="windowText" lastClr="000000"/>
              </a:solidFill>
              <a:effectLst/>
              <a:latin typeface="+mn-lt"/>
              <a:ea typeface="+mn-ea"/>
              <a:cs typeface="+mn-cs"/>
            </a:rPr>
            <a:t>各種団体補助金については補助や助成のあり方を見直し、効果の低い補助金の廃止や補助基準を明確にするなど透明性を確保していく</a:t>
          </a:r>
          <a:r>
            <a:rPr lang="ja-JP" altLang="en-US" sz="1000" b="0" i="0" baseline="0">
              <a:solidFill>
                <a:sysClr val="windowText" lastClr="000000"/>
              </a:solidFill>
              <a:effectLst/>
              <a:latin typeface="+mn-lt"/>
              <a:ea typeface="+mn-ea"/>
              <a:cs typeface="+mn-cs"/>
            </a:rPr>
            <a:t>ことで、推移を維持に</a:t>
          </a:r>
          <a:r>
            <a:rPr lang="ja-JP" altLang="ja-JP" sz="1100" b="0" i="0" baseline="0">
              <a:solidFill>
                <a:schemeClr val="dk1"/>
              </a:solidFill>
              <a:effectLst/>
              <a:latin typeface="+mn-lt"/>
              <a:ea typeface="+mn-ea"/>
              <a:cs typeface="+mn-cs"/>
            </a:rPr>
            <a:t>努めていきたい</a:t>
          </a:r>
          <a:r>
            <a:rPr lang="ja-JP" altLang="en-US" sz="1000" b="0" i="0" baseline="0">
              <a:solidFill>
                <a:sysClr val="windowText" lastClr="000000"/>
              </a:solidFill>
              <a:effectLst/>
              <a:latin typeface="+mn-lt"/>
              <a:ea typeface="+mn-ea"/>
              <a:cs typeface="+mn-cs"/>
            </a:rPr>
            <a:t>。</a:t>
          </a:r>
          <a:endParaRPr lang="en-US" altLang="ja-JP" sz="1000" b="0" i="0" baseline="0">
            <a:solidFill>
              <a:sysClr val="windowText" lastClr="000000"/>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78</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067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69850</xdr:rowOff>
    </xdr:from>
    <xdr:to>
      <xdr:col>78</xdr:col>
      <xdr:colOff>69850</xdr:colOff>
      <xdr:row>79</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429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123207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5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58420</xdr:rowOff>
    </xdr:from>
    <xdr:to>
      <xdr:col>73</xdr:col>
      <xdr:colOff>180975</xdr:colOff>
      <xdr:row>80</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02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829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125293</xdr:rowOff>
    </xdr:from>
    <xdr:to>
      <xdr:col>29</xdr:col>
      <xdr:colOff>127000</xdr:colOff>
      <xdr:row>16</xdr:row>
      <xdr:rowOff>151216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6118"/>
          <a:ext cx="647700" cy="25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151216</xdr:rowOff>
    </xdr:from>
    <xdr:to>
      <xdr:col>26</xdr:col>
      <xdr:colOff>50800</xdr:colOff>
      <xdr:row>17</xdr:row>
      <xdr:rowOff>81422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2041"/>
          <a:ext cx="698500" cy="101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48418</xdr:rowOff>
    </xdr:from>
    <xdr:to>
      <xdr:col>22</xdr:col>
      <xdr:colOff>114300</xdr:colOff>
      <xdr:row>17</xdr:row>
      <xdr:rowOff>81422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10693"/>
          <a:ext cx="698500" cy="3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48418</xdr:rowOff>
    </xdr:from>
    <xdr:to>
      <xdr:col>18</xdr:col>
      <xdr:colOff>177800</xdr:colOff>
      <xdr:row>17</xdr:row>
      <xdr:rowOff>96947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10693"/>
          <a:ext cx="698500" cy="48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74493</xdr:rowOff>
    </xdr:from>
    <xdr:to>
      <xdr:col>29</xdr:col>
      <xdr:colOff>177800</xdr:colOff>
      <xdr:row>17</xdr:row>
      <xdr:rowOff>4643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5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91020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100416</xdr:rowOff>
    </xdr:from>
    <xdr:to>
      <xdr:col>26</xdr:col>
      <xdr:colOff>101600</xdr:colOff>
      <xdr:row>17</xdr:row>
      <xdr:rowOff>30566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1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40743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30622</xdr:rowOff>
    </xdr:from>
    <xdr:to>
      <xdr:col>22</xdr:col>
      <xdr:colOff>165100</xdr:colOff>
      <xdr:row>17</xdr:row>
      <xdr:rowOff>132222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2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142399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169068</xdr:rowOff>
    </xdr:from>
    <xdr:to>
      <xdr:col>19</xdr:col>
      <xdr:colOff>38100</xdr:colOff>
      <xdr:row>17</xdr:row>
      <xdr:rowOff>99218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9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109395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46147</xdr:rowOff>
    </xdr:from>
    <xdr:to>
      <xdr:col>15</xdr:col>
      <xdr:colOff>101600</xdr:colOff>
      <xdr:row>17</xdr:row>
      <xdr:rowOff>147747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157924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321800</xdr:rowOff>
    </xdr:from>
    <xdr:to>
      <xdr:col>29</xdr:col>
      <xdr:colOff>127000</xdr:colOff>
      <xdr:row>35</xdr:row>
      <xdr:rowOff>327286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32150"/>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321800</xdr:rowOff>
    </xdr:from>
    <xdr:to>
      <xdr:col>26</xdr:col>
      <xdr:colOff>50800</xdr:colOff>
      <xdr:row>36</xdr:row>
      <xdr:rowOff>30041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32150"/>
          <a:ext cx="698500" cy="51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19379</xdr:rowOff>
    </xdr:from>
    <xdr:to>
      <xdr:col>22</xdr:col>
      <xdr:colOff>114300</xdr:colOff>
      <xdr:row>36</xdr:row>
      <xdr:rowOff>30041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72629"/>
          <a:ext cx="698500" cy="10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19379</xdr:rowOff>
    </xdr:from>
    <xdr:to>
      <xdr:col>18</xdr:col>
      <xdr:colOff>177800</xdr:colOff>
      <xdr:row>36</xdr:row>
      <xdr:rowOff>31298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72629"/>
          <a:ext cx="698500" cy="11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276486</xdr:rowOff>
    </xdr:from>
    <xdr:to>
      <xdr:col>29</xdr:col>
      <xdr:colOff>177800</xdr:colOff>
      <xdr:row>36</xdr:row>
      <xdr:rowOff>35186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248563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5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271000</xdr:rowOff>
    </xdr:from>
    <xdr:to>
      <xdr:col>26</xdr:col>
      <xdr:colOff>101600</xdr:colOff>
      <xdr:row>36</xdr:row>
      <xdr:rowOff>29700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8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6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322141</xdr:rowOff>
    </xdr:from>
    <xdr:to>
      <xdr:col>22</xdr:col>
      <xdr:colOff>165100</xdr:colOff>
      <xdr:row>36</xdr:row>
      <xdr:rowOff>80841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32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65618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1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311479</xdr:rowOff>
    </xdr:from>
    <xdr:to>
      <xdr:col>19</xdr:col>
      <xdr:colOff>38100</xdr:colOff>
      <xdr:row>36</xdr:row>
      <xdr:rowOff>70179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21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54956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0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323398</xdr:rowOff>
    </xdr:from>
    <xdr:to>
      <xdr:col>15</xdr:col>
      <xdr:colOff>101600</xdr:colOff>
      <xdr:row>36</xdr:row>
      <xdr:rowOff>82098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33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66875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2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78572</xdr:rowOff>
    </xdr:from>
    <xdr:to>
      <xdr:col>24</xdr:col>
      <xdr:colOff>63500</xdr:colOff>
      <xdr:row>35</xdr:row>
      <xdr:rowOff>89385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9322"/>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89385</xdr:rowOff>
    </xdr:from>
    <xdr:to>
      <xdr:col>19</xdr:col>
      <xdr:colOff>177800</xdr:colOff>
      <xdr:row>36</xdr:row>
      <xdr:rowOff>33305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90135"/>
          <a:ext cx="889000" cy="11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27851</xdr:rowOff>
    </xdr:from>
    <xdr:to>
      <xdr:col>15</xdr:col>
      <xdr:colOff>50800</xdr:colOff>
      <xdr:row>36</xdr:row>
      <xdr:rowOff>33305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00051"/>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27851</xdr:rowOff>
    </xdr:from>
    <xdr:to>
      <xdr:col>10</xdr:col>
      <xdr:colOff>114300</xdr:colOff>
      <xdr:row>36</xdr:row>
      <xdr:rowOff>55649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005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27772</xdr:rowOff>
    </xdr:from>
    <xdr:to>
      <xdr:col>24</xdr:col>
      <xdr:colOff>114300</xdr:colOff>
      <xdr:row>35</xdr:row>
      <xdr:rowOff>129372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50649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38585</xdr:rowOff>
    </xdr:from>
    <xdr:to>
      <xdr:col>20</xdr:col>
      <xdr:colOff>38100</xdr:colOff>
      <xdr:row>35</xdr:row>
      <xdr:rowOff>140185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3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156712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1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153955</xdr:rowOff>
    </xdr:from>
    <xdr:to>
      <xdr:col>15</xdr:col>
      <xdr:colOff>101600</xdr:colOff>
      <xdr:row>36</xdr:row>
      <xdr:rowOff>84105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100632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148501</xdr:rowOff>
    </xdr:from>
    <xdr:to>
      <xdr:col>10</xdr:col>
      <xdr:colOff>165100</xdr:colOff>
      <xdr:row>36</xdr:row>
      <xdr:rowOff>78651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95178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2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4849</xdr:rowOff>
    </xdr:from>
    <xdr:to>
      <xdr:col>6</xdr:col>
      <xdr:colOff>38100</xdr:colOff>
      <xdr:row>36</xdr:row>
      <xdr:rowOff>106449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122976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65062</xdr:rowOff>
    </xdr:from>
    <xdr:to>
      <xdr:col>24</xdr:col>
      <xdr:colOff>63500</xdr:colOff>
      <xdr:row>57</xdr:row>
      <xdr:rowOff>141308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37712"/>
          <a:ext cx="838200" cy="7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63492</xdr:rowOff>
    </xdr:from>
    <xdr:to>
      <xdr:col>19</xdr:col>
      <xdr:colOff>177800</xdr:colOff>
      <xdr:row>57</xdr:row>
      <xdr:rowOff>141308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36142"/>
          <a:ext cx="889000" cy="7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63492</xdr:rowOff>
    </xdr:from>
    <xdr:to>
      <xdr:col>15</xdr:col>
      <xdr:colOff>50800</xdr:colOff>
      <xdr:row>57</xdr:row>
      <xdr:rowOff>69924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36142"/>
          <a:ext cx="8890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69924</xdr:rowOff>
    </xdr:from>
    <xdr:to>
      <xdr:col>10</xdr:col>
      <xdr:colOff>114300</xdr:colOff>
      <xdr:row>57</xdr:row>
      <xdr:rowOff>95618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42574"/>
          <a:ext cx="889000" cy="2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14262</xdr:rowOff>
    </xdr:from>
    <xdr:to>
      <xdr:col>24</xdr:col>
      <xdr:colOff>114300</xdr:colOff>
      <xdr:row>57</xdr:row>
      <xdr:rowOff>115862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164139</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6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90508</xdr:rowOff>
    </xdr:from>
    <xdr:to>
      <xdr:col>20</xdr:col>
      <xdr:colOff>38100</xdr:colOff>
      <xdr:row>58</xdr:row>
      <xdr:rowOff>20658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11785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12692</xdr:rowOff>
    </xdr:from>
    <xdr:to>
      <xdr:col>15</xdr:col>
      <xdr:colOff>101600</xdr:colOff>
      <xdr:row>57</xdr:row>
      <xdr:rowOff>114292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105419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19124</xdr:rowOff>
    </xdr:from>
    <xdr:to>
      <xdr:col>10</xdr:col>
      <xdr:colOff>165100</xdr:colOff>
      <xdr:row>57</xdr:row>
      <xdr:rowOff>120724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137251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56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44818</xdr:rowOff>
    </xdr:from>
    <xdr:to>
      <xdr:col>6</xdr:col>
      <xdr:colOff>38100</xdr:colOff>
      <xdr:row>57</xdr:row>
      <xdr:rowOff>146418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162945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166179</xdr:rowOff>
    </xdr:from>
    <xdr:to>
      <xdr:col>24</xdr:col>
      <xdr:colOff>63500</xdr:colOff>
      <xdr:row>78</xdr:row>
      <xdr:rowOff>24943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67829"/>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24943</xdr:rowOff>
    </xdr:from>
    <xdr:to>
      <xdr:col>19</xdr:col>
      <xdr:colOff>177800</xdr:colOff>
      <xdr:row>78</xdr:row>
      <xdr:rowOff>60376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9804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60376</xdr:rowOff>
    </xdr:from>
    <xdr:to>
      <xdr:col>15</xdr:col>
      <xdr:colOff>50800</xdr:colOff>
      <xdr:row>78</xdr:row>
      <xdr:rowOff>80798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3476"/>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80798</xdr:rowOff>
    </xdr:from>
    <xdr:to>
      <xdr:col>10</xdr:col>
      <xdr:colOff>114300</xdr:colOff>
      <xdr:row>78</xdr:row>
      <xdr:rowOff>103848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53898"/>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115379</xdr:rowOff>
    </xdr:from>
    <xdr:to>
      <xdr:col>24</xdr:col>
      <xdr:colOff>114300</xdr:colOff>
      <xdr:row>78</xdr:row>
      <xdr:rowOff>45529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93806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145593</xdr:rowOff>
    </xdr:from>
    <xdr:to>
      <xdr:col>20</xdr:col>
      <xdr:colOff>38100</xdr:colOff>
      <xdr:row>78</xdr:row>
      <xdr:rowOff>75743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66870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9576</xdr:rowOff>
    </xdr:from>
    <xdr:to>
      <xdr:col>15</xdr:col>
      <xdr:colOff>101600</xdr:colOff>
      <xdr:row>78</xdr:row>
      <xdr:rowOff>111176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29998</xdr:rowOff>
    </xdr:from>
    <xdr:to>
      <xdr:col>10</xdr:col>
      <xdr:colOff>165100</xdr:colOff>
      <xdr:row>78</xdr:row>
      <xdr:rowOff>131598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122725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53048</xdr:rowOff>
    </xdr:from>
    <xdr:to>
      <xdr:col>6</xdr:col>
      <xdr:colOff>38100</xdr:colOff>
      <xdr:row>78</xdr:row>
      <xdr:rowOff>154648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2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145775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1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171345</xdr:rowOff>
    </xdr:from>
    <xdr:to>
      <xdr:col>24</xdr:col>
      <xdr:colOff>63500</xdr:colOff>
      <xdr:row>97</xdr:row>
      <xdr:rowOff>72121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9095"/>
          <a:ext cx="838200" cy="24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72121</xdr:rowOff>
    </xdr:from>
    <xdr:to>
      <xdr:col>19</xdr:col>
      <xdr:colOff>177800</xdr:colOff>
      <xdr:row>97</xdr:row>
      <xdr:rowOff>110243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02771"/>
          <a:ext cx="889000" cy="3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110243</xdr:rowOff>
    </xdr:from>
    <xdr:to>
      <xdr:col>15</xdr:col>
      <xdr:colOff>50800</xdr:colOff>
      <xdr:row>97</xdr:row>
      <xdr:rowOff>153786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089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125168</xdr:rowOff>
    </xdr:from>
    <xdr:to>
      <xdr:col>10</xdr:col>
      <xdr:colOff>114300</xdr:colOff>
      <xdr:row>97</xdr:row>
      <xdr:rowOff>153786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55818"/>
          <a:ext cx="8890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120545</xdr:rowOff>
    </xdr:from>
    <xdr:to>
      <xdr:col>24</xdr:col>
      <xdr:colOff>114300</xdr:colOff>
      <xdr:row>96</xdr:row>
      <xdr:rowOff>50695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98972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21321</xdr:rowOff>
    </xdr:from>
    <xdr:to>
      <xdr:col>20</xdr:col>
      <xdr:colOff>38100</xdr:colOff>
      <xdr:row>97</xdr:row>
      <xdr:rowOff>122921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114048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59443</xdr:rowOff>
    </xdr:from>
    <xdr:to>
      <xdr:col>15</xdr:col>
      <xdr:colOff>101600</xdr:colOff>
      <xdr:row>97</xdr:row>
      <xdr:rowOff>161043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152170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102986</xdr:rowOff>
    </xdr:from>
    <xdr:to>
      <xdr:col>10</xdr:col>
      <xdr:colOff>165100</xdr:colOff>
      <xdr:row>98</xdr:row>
      <xdr:rowOff>33136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74368</xdr:rowOff>
    </xdr:from>
    <xdr:to>
      <xdr:col>6</xdr:col>
      <xdr:colOff>38100</xdr:colOff>
      <xdr:row>98</xdr:row>
      <xdr:rowOff>4518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167095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54011</xdr:rowOff>
    </xdr:from>
    <xdr:to>
      <xdr:col>55</xdr:col>
      <xdr:colOff>0</xdr:colOff>
      <xdr:row>34</xdr:row>
      <xdr:rowOff>156708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40411"/>
          <a:ext cx="838200" cy="44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54011</xdr:rowOff>
    </xdr:from>
    <xdr:to>
      <xdr:col>50</xdr:col>
      <xdr:colOff>114300</xdr:colOff>
      <xdr:row>35</xdr:row>
      <xdr:rowOff>135000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40411"/>
          <a:ext cx="889000" cy="5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87241</xdr:rowOff>
    </xdr:from>
    <xdr:to>
      <xdr:col>45</xdr:col>
      <xdr:colOff>177800</xdr:colOff>
      <xdr:row>35</xdr:row>
      <xdr:rowOff>135000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87991"/>
          <a:ext cx="889000" cy="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155551</xdr:rowOff>
    </xdr:from>
    <xdr:to>
      <xdr:col>41</xdr:col>
      <xdr:colOff>50800</xdr:colOff>
      <xdr:row>35</xdr:row>
      <xdr:rowOff>87241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984851"/>
          <a:ext cx="889000" cy="1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105908</xdr:rowOff>
    </xdr:from>
    <xdr:to>
      <xdr:col>55</xdr:col>
      <xdr:colOff>50800</xdr:colOff>
      <xdr:row>35</xdr:row>
      <xdr:rowOff>36058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9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128785</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8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3211</xdr:rowOff>
    </xdr:from>
    <xdr:to>
      <xdr:col>50</xdr:col>
      <xdr:colOff>165100</xdr:colOff>
      <xdr:row>32</xdr:row>
      <xdr:rowOff>104811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121338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26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84200</xdr:rowOff>
    </xdr:from>
    <xdr:to>
      <xdr:col>46</xdr:col>
      <xdr:colOff>38100</xdr:colOff>
      <xdr:row>36</xdr:row>
      <xdr:rowOff>14350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0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30877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6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36441</xdr:rowOff>
    </xdr:from>
    <xdr:to>
      <xdr:col>41</xdr:col>
      <xdr:colOff>101600</xdr:colOff>
      <xdr:row>35</xdr:row>
      <xdr:rowOff>138041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154568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1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104751</xdr:rowOff>
    </xdr:from>
    <xdr:to>
      <xdr:col>36</xdr:col>
      <xdr:colOff>165100</xdr:colOff>
      <xdr:row>35</xdr:row>
      <xdr:rowOff>34901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51428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7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11726</xdr:rowOff>
    </xdr:from>
    <xdr:to>
      <xdr:col>55</xdr:col>
      <xdr:colOff>0</xdr:colOff>
      <xdr:row>56</xdr:row>
      <xdr:rowOff>32369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12926"/>
          <a:ext cx="8382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32369</xdr:rowOff>
    </xdr:from>
    <xdr:to>
      <xdr:col>50</xdr:col>
      <xdr:colOff>114300</xdr:colOff>
      <xdr:row>56</xdr:row>
      <xdr:rowOff>165520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33569"/>
          <a:ext cx="889000" cy="1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154065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165520</xdr:rowOff>
    </xdr:from>
    <xdr:to>
      <xdr:col>45</xdr:col>
      <xdr:colOff>177800</xdr:colOff>
      <xdr:row>57</xdr:row>
      <xdr:rowOff>27698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66720"/>
          <a:ext cx="889000" cy="3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6640</xdr:rowOff>
    </xdr:from>
    <xdr:to>
      <xdr:col>41</xdr:col>
      <xdr:colOff>50800</xdr:colOff>
      <xdr:row>57</xdr:row>
      <xdr:rowOff>27698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607840"/>
          <a:ext cx="889000" cy="19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132376</xdr:rowOff>
    </xdr:from>
    <xdr:to>
      <xdr:col>55</xdr:col>
      <xdr:colOff>50800</xdr:colOff>
      <xdr:row>56</xdr:row>
      <xdr:rowOff>62526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6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155253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1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153019</xdr:rowOff>
    </xdr:from>
    <xdr:to>
      <xdr:col>50</xdr:col>
      <xdr:colOff>165100</xdr:colOff>
      <xdr:row>56</xdr:row>
      <xdr:rowOff>83169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99696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5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114720</xdr:rowOff>
    </xdr:from>
    <xdr:to>
      <xdr:col>46</xdr:col>
      <xdr:colOff>38100</xdr:colOff>
      <xdr:row>57</xdr:row>
      <xdr:rowOff>44870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35997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0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148348</xdr:rowOff>
    </xdr:from>
    <xdr:to>
      <xdr:col>41</xdr:col>
      <xdr:colOff>101600</xdr:colOff>
      <xdr:row>57</xdr:row>
      <xdr:rowOff>78498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95025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127290</xdr:rowOff>
    </xdr:from>
    <xdr:to>
      <xdr:col>36</xdr:col>
      <xdr:colOff>165100</xdr:colOff>
      <xdr:row>56</xdr:row>
      <xdr:rowOff>57440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73967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67512</xdr:rowOff>
    </xdr:from>
    <xdr:to>
      <xdr:col>55</xdr:col>
      <xdr:colOff>0</xdr:colOff>
      <xdr:row>76</xdr:row>
      <xdr:rowOff>87410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097712"/>
          <a:ext cx="8382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86196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8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87410</xdr:rowOff>
    </xdr:from>
    <xdr:to>
      <xdr:col>50</xdr:col>
      <xdr:colOff>114300</xdr:colOff>
      <xdr:row>77</xdr:row>
      <xdr:rowOff>53299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17610"/>
          <a:ext cx="889000" cy="1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147941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53299</xdr:rowOff>
    </xdr:from>
    <xdr:to>
      <xdr:col>45</xdr:col>
      <xdr:colOff>177800</xdr:colOff>
      <xdr:row>78</xdr:row>
      <xdr:rowOff>82276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54949"/>
          <a:ext cx="889000" cy="20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19740</xdr:rowOff>
    </xdr:from>
    <xdr:to>
      <xdr:col>41</xdr:col>
      <xdr:colOff>50800</xdr:colOff>
      <xdr:row>78</xdr:row>
      <xdr:rowOff>82276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92840"/>
          <a:ext cx="889000" cy="6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16712</xdr:rowOff>
    </xdr:from>
    <xdr:to>
      <xdr:col>55</xdr:col>
      <xdr:colOff>50800</xdr:colOff>
      <xdr:row>76</xdr:row>
      <xdr:rowOff>118312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4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39590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9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36610</xdr:rowOff>
    </xdr:from>
    <xdr:to>
      <xdr:col>50</xdr:col>
      <xdr:colOff>165100</xdr:colOff>
      <xdr:row>76</xdr:row>
      <xdr:rowOff>138210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0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154737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8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2499</xdr:rowOff>
    </xdr:from>
    <xdr:to>
      <xdr:col>46</xdr:col>
      <xdr:colOff>38100</xdr:colOff>
      <xdr:row>77</xdr:row>
      <xdr:rowOff>104099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0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120626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7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31476</xdr:rowOff>
    </xdr:from>
    <xdr:to>
      <xdr:col>41</xdr:col>
      <xdr:colOff>101600</xdr:colOff>
      <xdr:row>78</xdr:row>
      <xdr:rowOff>133076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124203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140390</xdr:rowOff>
    </xdr:from>
    <xdr:to>
      <xdr:col>36</xdr:col>
      <xdr:colOff>165100</xdr:colOff>
      <xdr:row>78</xdr:row>
      <xdr:rowOff>70540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87067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1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73064</xdr:rowOff>
    </xdr:from>
    <xdr:to>
      <xdr:col>55</xdr:col>
      <xdr:colOff>0</xdr:colOff>
      <xdr:row>97</xdr:row>
      <xdr:rowOff>132812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03714"/>
          <a:ext cx="838200" cy="5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73064</xdr:rowOff>
    </xdr:from>
    <xdr:to>
      <xdr:col>50</xdr:col>
      <xdr:colOff>114300</xdr:colOff>
      <xdr:row>97</xdr:row>
      <xdr:rowOff>106073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03714"/>
          <a:ext cx="889000" cy="3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28508</xdr:rowOff>
    </xdr:from>
    <xdr:to>
      <xdr:col>45</xdr:col>
      <xdr:colOff>177800</xdr:colOff>
      <xdr:row>97</xdr:row>
      <xdr:rowOff>106073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87708"/>
          <a:ext cx="889000" cy="2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92760</xdr:rowOff>
    </xdr:from>
    <xdr:to>
      <xdr:col>41</xdr:col>
      <xdr:colOff>50800</xdr:colOff>
      <xdr:row>96</xdr:row>
      <xdr:rowOff>28508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09060"/>
          <a:ext cx="889000" cy="27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82012</xdr:rowOff>
    </xdr:from>
    <xdr:to>
      <xdr:col>55</xdr:col>
      <xdr:colOff>50800</xdr:colOff>
      <xdr:row>98</xdr:row>
      <xdr:rowOff>12162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1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60439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22264</xdr:rowOff>
    </xdr:from>
    <xdr:to>
      <xdr:col>50</xdr:col>
      <xdr:colOff>165100</xdr:colOff>
      <xdr:row>97</xdr:row>
      <xdr:rowOff>123864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114991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55273</xdr:rowOff>
    </xdr:from>
    <xdr:to>
      <xdr:col>46</xdr:col>
      <xdr:colOff>38100</xdr:colOff>
      <xdr:row>97</xdr:row>
      <xdr:rowOff>156873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148000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149158</xdr:rowOff>
    </xdr:from>
    <xdr:to>
      <xdr:col>41</xdr:col>
      <xdr:colOff>101600</xdr:colOff>
      <xdr:row>96</xdr:row>
      <xdr:rowOff>79308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95835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1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41960</xdr:rowOff>
    </xdr:from>
    <xdr:to>
      <xdr:col>36</xdr:col>
      <xdr:colOff>165100</xdr:colOff>
      <xdr:row>94</xdr:row>
      <xdr:rowOff>143560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160087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3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42755</xdr:rowOff>
    </xdr:from>
    <xdr:to>
      <xdr:col>85</xdr:col>
      <xdr:colOff>127000</xdr:colOff>
      <xdr:row>39</xdr:row>
      <xdr:rowOff>43841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29305"/>
          <a:ext cx="8382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14142</xdr:rowOff>
    </xdr:from>
    <xdr:to>
      <xdr:col>81</xdr:col>
      <xdr:colOff>50800</xdr:colOff>
      <xdr:row>39</xdr:row>
      <xdr:rowOff>42755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00692"/>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14142</xdr:rowOff>
    </xdr:from>
    <xdr:to>
      <xdr:col>76</xdr:col>
      <xdr:colOff>114300</xdr:colOff>
      <xdr:row>39</xdr:row>
      <xdr:rowOff>25267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006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24524</xdr:rowOff>
    </xdr:from>
    <xdr:to>
      <xdr:col>71</xdr:col>
      <xdr:colOff>177800</xdr:colOff>
      <xdr:row>39</xdr:row>
      <xdr:rowOff>25267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11074"/>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22394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164491</xdr:rowOff>
    </xdr:from>
    <xdr:to>
      <xdr:col>85</xdr:col>
      <xdr:colOff>177800</xdr:colOff>
      <xdr:row>39</xdr:row>
      <xdr:rowOff>94641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79418</xdr:rowOff>
    </xdr:from>
    <xdr:ext cx="313932"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163405</xdr:rowOff>
    </xdr:from>
    <xdr:to>
      <xdr:col>81</xdr:col>
      <xdr:colOff>101600</xdr:colOff>
      <xdr:row>39</xdr:row>
      <xdr:rowOff>93555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84682</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771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134792</xdr:rowOff>
    </xdr:from>
    <xdr:to>
      <xdr:col>76</xdr:col>
      <xdr:colOff>165100</xdr:colOff>
      <xdr:row>39</xdr:row>
      <xdr:rowOff>64942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56069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145917</xdr:rowOff>
    </xdr:from>
    <xdr:to>
      <xdr:col>72</xdr:col>
      <xdr:colOff>38100</xdr:colOff>
      <xdr:row>39</xdr:row>
      <xdr:rowOff>76067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6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145174</xdr:rowOff>
    </xdr:from>
    <xdr:to>
      <xdr:col>67</xdr:col>
      <xdr:colOff>101600</xdr:colOff>
      <xdr:row>39</xdr:row>
      <xdr:rowOff>75324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66451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119099</xdr:rowOff>
    </xdr:from>
    <xdr:to>
      <xdr:col>85</xdr:col>
      <xdr:colOff>127000</xdr:colOff>
      <xdr:row>74</xdr:row>
      <xdr:rowOff>154093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806399"/>
          <a:ext cx="8382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154093</xdr:rowOff>
    </xdr:from>
    <xdr:to>
      <xdr:col>81</xdr:col>
      <xdr:colOff>50800</xdr:colOff>
      <xdr:row>75</xdr:row>
      <xdr:rowOff>74860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841393"/>
          <a:ext cx="889000" cy="9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74860</xdr:rowOff>
    </xdr:from>
    <xdr:to>
      <xdr:col>76</xdr:col>
      <xdr:colOff>114300</xdr:colOff>
      <xdr:row>75</xdr:row>
      <xdr:rowOff>103828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933610"/>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93614</xdr:rowOff>
    </xdr:from>
    <xdr:to>
      <xdr:col>71</xdr:col>
      <xdr:colOff>177800</xdr:colOff>
      <xdr:row>75</xdr:row>
      <xdr:rowOff>103828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952364"/>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68299</xdr:rowOff>
    </xdr:from>
    <xdr:to>
      <xdr:col>85</xdr:col>
      <xdr:colOff>177800</xdr:colOff>
      <xdr:row>74</xdr:row>
      <xdr:rowOff>169899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7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91176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103293</xdr:rowOff>
    </xdr:from>
    <xdr:to>
      <xdr:col>81</xdr:col>
      <xdr:colOff>101600</xdr:colOff>
      <xdr:row>75</xdr:row>
      <xdr:rowOff>33443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7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49970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24060</xdr:rowOff>
    </xdr:from>
    <xdr:to>
      <xdr:col>76</xdr:col>
      <xdr:colOff>165100</xdr:colOff>
      <xdr:row>75</xdr:row>
      <xdr:rowOff>125660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8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142187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53028</xdr:rowOff>
    </xdr:from>
    <xdr:to>
      <xdr:col>72</xdr:col>
      <xdr:colOff>38100</xdr:colOff>
      <xdr:row>75</xdr:row>
      <xdr:rowOff>154628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9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171155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42814</xdr:rowOff>
    </xdr:from>
    <xdr:to>
      <xdr:col>67</xdr:col>
      <xdr:colOff>101600</xdr:colOff>
      <xdr:row>75</xdr:row>
      <xdr:rowOff>144414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9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160941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7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19754</xdr:rowOff>
    </xdr:from>
    <xdr:to>
      <xdr:col>85</xdr:col>
      <xdr:colOff>127000</xdr:colOff>
      <xdr:row>98</xdr:row>
      <xdr:rowOff>7210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50404"/>
          <a:ext cx="838200" cy="15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159260</xdr:rowOff>
    </xdr:from>
    <xdr:to>
      <xdr:col>81</xdr:col>
      <xdr:colOff>50800</xdr:colOff>
      <xdr:row>98</xdr:row>
      <xdr:rowOff>7210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789910"/>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159260</xdr:rowOff>
    </xdr:from>
    <xdr:to>
      <xdr:col>76</xdr:col>
      <xdr:colOff>114300</xdr:colOff>
      <xdr:row>98</xdr:row>
      <xdr:rowOff>167841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89910"/>
          <a:ext cx="889000" cy="18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43421</xdr:rowOff>
    </xdr:from>
    <xdr:to>
      <xdr:col>71</xdr:col>
      <xdr:colOff>177800</xdr:colOff>
      <xdr:row>98</xdr:row>
      <xdr:rowOff>167841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45521"/>
          <a:ext cx="889000" cy="12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140404</xdr:rowOff>
    </xdr:from>
    <xdr:to>
      <xdr:col>85</xdr:col>
      <xdr:colOff>177800</xdr:colOff>
      <xdr:row>97</xdr:row>
      <xdr:rowOff>70554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5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163281</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127860</xdr:rowOff>
    </xdr:from>
    <xdr:to>
      <xdr:col>81</xdr:col>
      <xdr:colOff>101600</xdr:colOff>
      <xdr:row>98</xdr:row>
      <xdr:rowOff>58010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74537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3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108460</xdr:rowOff>
    </xdr:from>
    <xdr:to>
      <xdr:col>76</xdr:col>
      <xdr:colOff>165100</xdr:colOff>
      <xdr:row>98</xdr:row>
      <xdr:rowOff>38610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55137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117041</xdr:rowOff>
    </xdr:from>
    <xdr:to>
      <xdr:col>72</xdr:col>
      <xdr:colOff>38100</xdr:colOff>
      <xdr:row>99</xdr:row>
      <xdr:rowOff>47191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1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38318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701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164071</xdr:rowOff>
    </xdr:from>
    <xdr:to>
      <xdr:col>67</xdr:col>
      <xdr:colOff>101600</xdr:colOff>
      <xdr:row>98</xdr:row>
      <xdr:rowOff>94221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85348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99603</xdr:rowOff>
    </xdr:from>
    <xdr:to>
      <xdr:col>116</xdr:col>
      <xdr:colOff>63500</xdr:colOff>
      <xdr:row>38</xdr:row>
      <xdr:rowOff>122829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14703"/>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99603</xdr:rowOff>
    </xdr:from>
    <xdr:to>
      <xdr:col>111</xdr:col>
      <xdr:colOff>177800</xdr:colOff>
      <xdr:row>38</xdr:row>
      <xdr:rowOff>115422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614703"/>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115422</xdr:rowOff>
    </xdr:from>
    <xdr:to>
      <xdr:col>107</xdr:col>
      <xdr:colOff>50800</xdr:colOff>
      <xdr:row>38</xdr:row>
      <xdr:rowOff>119080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3052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109754</xdr:rowOff>
    </xdr:from>
    <xdr:to>
      <xdr:col>102</xdr:col>
      <xdr:colOff>114300</xdr:colOff>
      <xdr:row>38</xdr:row>
      <xdr:rowOff>119080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2485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72029</xdr:rowOff>
    </xdr:from>
    <xdr:to>
      <xdr:col>116</xdr:col>
      <xdr:colOff>114300</xdr:colOff>
      <xdr:row>39</xdr:row>
      <xdr:rowOff>2179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8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158406</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02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48803</xdr:rowOff>
    </xdr:from>
    <xdr:to>
      <xdr:col>112</xdr:col>
      <xdr:colOff>38100</xdr:colOff>
      <xdr:row>38</xdr:row>
      <xdr:rowOff>150403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141530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656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64622</xdr:rowOff>
    </xdr:from>
    <xdr:to>
      <xdr:col>107</xdr:col>
      <xdr:colOff>101600</xdr:colOff>
      <xdr:row>38</xdr:row>
      <xdr:rowOff>166222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157349</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672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68280</xdr:rowOff>
    </xdr:from>
    <xdr:to>
      <xdr:col>102</xdr:col>
      <xdr:colOff>165100</xdr:colOff>
      <xdr:row>38</xdr:row>
      <xdr:rowOff>169880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161007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58954</xdr:rowOff>
    </xdr:from>
    <xdr:to>
      <xdr:col>98</xdr:col>
      <xdr:colOff>38100</xdr:colOff>
      <xdr:row>38</xdr:row>
      <xdr:rowOff>160554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151681</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666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40390</xdr:rowOff>
    </xdr:from>
    <xdr:to>
      <xdr:col>116</xdr:col>
      <xdr:colOff>63500</xdr:colOff>
      <xdr:row>57</xdr:row>
      <xdr:rowOff>89964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13040"/>
          <a:ext cx="838200" cy="4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104295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4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39377</xdr:rowOff>
    </xdr:from>
    <xdr:to>
      <xdr:col>111</xdr:col>
      <xdr:colOff>177800</xdr:colOff>
      <xdr:row>57</xdr:row>
      <xdr:rowOff>89964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640577"/>
          <a:ext cx="889000" cy="2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49365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39377</xdr:rowOff>
    </xdr:from>
    <xdr:to>
      <xdr:col>107</xdr:col>
      <xdr:colOff>50800</xdr:colOff>
      <xdr:row>57</xdr:row>
      <xdr:rowOff>74092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640577"/>
          <a:ext cx="889000" cy="20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63865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63707</xdr:rowOff>
    </xdr:from>
    <xdr:to>
      <xdr:col>102</xdr:col>
      <xdr:colOff>114300</xdr:colOff>
      <xdr:row>57</xdr:row>
      <xdr:rowOff>74092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3635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70528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71931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161040</xdr:rowOff>
    </xdr:from>
    <xdr:to>
      <xdr:col>116</xdr:col>
      <xdr:colOff>114300</xdr:colOff>
      <xdr:row>57</xdr:row>
      <xdr:rowOff>91190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76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12467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39164</xdr:rowOff>
    </xdr:from>
    <xdr:to>
      <xdr:col>112</xdr:col>
      <xdr:colOff>38100</xdr:colOff>
      <xdr:row>57</xdr:row>
      <xdr:rowOff>140764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1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157291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58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160027</xdr:rowOff>
    </xdr:from>
    <xdr:to>
      <xdr:col>107</xdr:col>
      <xdr:colOff>101600</xdr:colOff>
      <xdr:row>56</xdr:row>
      <xdr:rowOff>90177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5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106704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3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23292</xdr:rowOff>
    </xdr:from>
    <xdr:to>
      <xdr:col>102</xdr:col>
      <xdr:colOff>165100</xdr:colOff>
      <xdr:row>57</xdr:row>
      <xdr:rowOff>124892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7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141419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5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12907</xdr:rowOff>
    </xdr:from>
    <xdr:to>
      <xdr:col>98</xdr:col>
      <xdr:colOff>38100</xdr:colOff>
      <xdr:row>57</xdr:row>
      <xdr:rowOff>114507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131034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6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146210</xdr:rowOff>
    </xdr:from>
    <xdr:to>
      <xdr:col>116</xdr:col>
      <xdr:colOff>63500</xdr:colOff>
      <xdr:row>75</xdr:row>
      <xdr:rowOff>151022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004960"/>
          <a:ext cx="8382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146210</xdr:rowOff>
    </xdr:from>
    <xdr:to>
      <xdr:col>111</xdr:col>
      <xdr:colOff>177800</xdr:colOff>
      <xdr:row>75</xdr:row>
      <xdr:rowOff>170898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0496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170898</xdr:rowOff>
    </xdr:from>
    <xdr:to>
      <xdr:col>107</xdr:col>
      <xdr:colOff>50800</xdr:colOff>
      <xdr:row>76</xdr:row>
      <xdr:rowOff>19946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2964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19946</xdr:rowOff>
    </xdr:from>
    <xdr:to>
      <xdr:col>102</xdr:col>
      <xdr:colOff>114300</xdr:colOff>
      <xdr:row>76</xdr:row>
      <xdr:rowOff>45092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501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100221</xdr:rowOff>
    </xdr:from>
    <xdr:to>
      <xdr:col>116</xdr:col>
      <xdr:colOff>114300</xdr:colOff>
      <xdr:row>76</xdr:row>
      <xdr:rowOff>30370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5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78648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3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95410</xdr:rowOff>
    </xdr:from>
    <xdr:to>
      <xdr:col>112</xdr:col>
      <xdr:colOff>38100</xdr:colOff>
      <xdr:row>76</xdr:row>
      <xdr:rowOff>25560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16687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4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120098</xdr:rowOff>
    </xdr:from>
    <xdr:to>
      <xdr:col>107</xdr:col>
      <xdr:colOff>101600</xdr:colOff>
      <xdr:row>76</xdr:row>
      <xdr:rowOff>50248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7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140596</xdr:rowOff>
    </xdr:from>
    <xdr:to>
      <xdr:col>102</xdr:col>
      <xdr:colOff>165100</xdr:colOff>
      <xdr:row>76</xdr:row>
      <xdr:rowOff>70746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9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61873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165742</xdr:rowOff>
    </xdr:from>
    <xdr:to>
      <xdr:col>98</xdr:col>
      <xdr:colOff>38100</xdr:colOff>
      <xdr:row>76</xdr:row>
      <xdr:rowOff>95892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87019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rgbClr val="FF0000"/>
              </a:solidFill>
              <a:effectLst/>
              <a:latin typeface="+mn-lt"/>
              <a:ea typeface="+mn-ea"/>
              <a:cs typeface="+mn-cs"/>
            </a:rPr>
            <a:t>　</a:t>
          </a:r>
          <a:r>
            <a:rPr lang="ja-JP" altLang="ja-JP" sz="1000" baseline="0">
              <a:solidFill>
                <a:sysClr val="windowText" lastClr="000000"/>
              </a:solidFill>
              <a:effectLst/>
              <a:latin typeface="+mn-lt"/>
              <a:ea typeface="+mn-ea"/>
              <a:cs typeface="+mn-cs"/>
            </a:rPr>
            <a:t>歳出決算総額は、住民一人当たり</a:t>
          </a:r>
          <a:r>
            <a:rPr lang="en-US" altLang="ja-JP" sz="1000" baseline="0">
              <a:solidFill>
                <a:sysClr val="windowText" lastClr="000000"/>
              </a:solidFill>
              <a:effectLst/>
              <a:latin typeface="+mn-lt"/>
              <a:ea typeface="+mn-ea"/>
              <a:cs typeface="+mn-cs"/>
            </a:rPr>
            <a:t>796,577</a:t>
          </a:r>
          <a:r>
            <a:rPr lang="ja-JP" altLang="ja-JP" sz="1000" baseline="0">
              <a:solidFill>
                <a:sysClr val="windowText" lastClr="000000"/>
              </a:solidFill>
              <a:effectLst/>
              <a:latin typeface="+mn-lt"/>
              <a:ea typeface="+mn-ea"/>
              <a:cs typeface="+mn-cs"/>
            </a:rPr>
            <a:t>円となっており、対前年比</a:t>
          </a:r>
          <a:r>
            <a:rPr lang="en-US" altLang="ja-JP" sz="1000" baseline="0">
              <a:solidFill>
                <a:sysClr val="windowText" lastClr="000000"/>
              </a:solidFill>
              <a:effectLst/>
              <a:latin typeface="+mn-lt"/>
              <a:ea typeface="+mn-ea"/>
              <a:cs typeface="+mn-cs"/>
            </a:rPr>
            <a:t>31,305</a:t>
          </a:r>
          <a:r>
            <a:rPr lang="ja-JP" altLang="ja-JP" sz="1000" baseline="0">
              <a:solidFill>
                <a:sysClr val="windowText" lastClr="000000"/>
              </a:solidFill>
              <a:effectLst/>
              <a:latin typeface="+mn-lt"/>
              <a:ea typeface="+mn-ea"/>
              <a:cs typeface="+mn-cs"/>
            </a:rPr>
            <a:t>円の</a:t>
          </a:r>
          <a:r>
            <a:rPr lang="ja-JP" altLang="en-US" sz="1000" baseline="0">
              <a:solidFill>
                <a:sysClr val="windowText" lastClr="000000"/>
              </a:solidFill>
              <a:effectLst/>
              <a:latin typeface="+mn-lt"/>
              <a:ea typeface="+mn-ea"/>
              <a:cs typeface="+mn-cs"/>
            </a:rPr>
            <a:t>減</a:t>
          </a:r>
          <a:r>
            <a:rPr lang="ja-JP" altLang="ja-JP" sz="1000" baseline="0">
              <a:solidFill>
                <a:sysClr val="windowText" lastClr="000000"/>
              </a:solidFill>
              <a:effectLst/>
              <a:latin typeface="+mn-lt"/>
              <a:ea typeface="+mn-ea"/>
              <a:cs typeface="+mn-cs"/>
            </a:rPr>
            <a:t>となっている。</a:t>
          </a:r>
          <a:endParaRPr lang="en-US" altLang="ja-JP" sz="1000" baseline="0">
            <a:solidFill>
              <a:sysClr val="windowText" lastClr="000000"/>
            </a:solidFill>
            <a:effectLst/>
            <a:latin typeface="+mn-lt"/>
            <a:ea typeface="+mn-ea"/>
            <a:cs typeface="+mn-cs"/>
          </a:endParaRPr>
        </a:p>
        <a:p>
          <a:r>
            <a:rPr lang="ja-JP" altLang="en-US" sz="1000" baseline="0">
              <a:solidFill>
                <a:sysClr val="windowText" lastClr="000000"/>
              </a:solidFill>
              <a:effectLst/>
              <a:latin typeface="+mn-lt"/>
              <a:ea typeface="+mn-ea"/>
              <a:cs typeface="+mn-cs"/>
            </a:rPr>
            <a:t>　</a:t>
          </a:r>
          <a:r>
            <a:rPr lang="ja-JP" altLang="ja-JP" sz="1000" baseline="0">
              <a:solidFill>
                <a:schemeClr val="dk1"/>
              </a:solidFill>
              <a:effectLst/>
              <a:latin typeface="+mn-lt"/>
              <a:ea typeface="+mn-ea"/>
              <a:cs typeface="+mn-cs"/>
            </a:rPr>
            <a:t>主な構成項目である人件費は、住民一人当たり</a:t>
          </a:r>
          <a:r>
            <a:rPr lang="en-US" altLang="ja-JP" sz="1000" baseline="0">
              <a:solidFill>
                <a:schemeClr val="dk1"/>
              </a:solidFill>
              <a:effectLst/>
              <a:latin typeface="+mn-lt"/>
              <a:ea typeface="+mn-ea"/>
              <a:cs typeface="+mn-cs"/>
            </a:rPr>
            <a:t>125,870</a:t>
          </a:r>
          <a:r>
            <a:rPr lang="ja-JP" altLang="ja-JP" sz="1000" baseline="0">
              <a:solidFill>
                <a:schemeClr val="dk1"/>
              </a:solidFill>
              <a:effectLst/>
              <a:latin typeface="+mn-lt"/>
              <a:ea typeface="+mn-ea"/>
              <a:cs typeface="+mn-cs"/>
            </a:rPr>
            <a:t>円となっており、</a:t>
          </a:r>
          <a:r>
            <a:rPr lang="ja-JP" altLang="en-US" sz="1000" baseline="0">
              <a:solidFill>
                <a:schemeClr val="dk1"/>
              </a:solidFill>
              <a:effectLst/>
              <a:latin typeface="+mn-lt"/>
              <a:ea typeface="+mn-ea"/>
              <a:cs typeface="+mn-cs"/>
            </a:rPr>
            <a:t>正規</a:t>
          </a:r>
          <a:r>
            <a:rPr lang="ja-JP" altLang="ja-JP" sz="1000" baseline="0">
              <a:solidFill>
                <a:schemeClr val="dk1"/>
              </a:solidFill>
              <a:effectLst/>
              <a:latin typeface="+mn-lt"/>
              <a:ea typeface="+mn-ea"/>
              <a:cs typeface="+mn-cs"/>
            </a:rPr>
            <a:t>職員数</a:t>
          </a:r>
          <a:r>
            <a:rPr lang="ja-JP" altLang="en-US" sz="1000" baseline="0">
              <a:solidFill>
                <a:schemeClr val="dk1"/>
              </a:solidFill>
              <a:effectLst/>
              <a:latin typeface="+mn-lt"/>
              <a:ea typeface="+mn-ea"/>
              <a:cs typeface="+mn-cs"/>
            </a:rPr>
            <a:t>は適正管理に基づき減少しているものの、地域おこし協力隊員の増加等により若干増加</a:t>
          </a:r>
          <a:r>
            <a:rPr lang="ja-JP" altLang="ja-JP" sz="1000" baseline="0">
              <a:solidFill>
                <a:schemeClr val="dk1"/>
              </a:solidFill>
              <a:effectLst/>
              <a:latin typeface="+mn-lt"/>
              <a:ea typeface="+mn-ea"/>
              <a:cs typeface="+mn-cs"/>
            </a:rPr>
            <a:t>している</a:t>
          </a:r>
          <a:r>
            <a:rPr lang="ja-JP" altLang="en-US" sz="1000" baseline="0">
              <a:solidFill>
                <a:schemeClr val="dk1"/>
              </a:solidFill>
              <a:effectLst/>
              <a:latin typeface="+mn-lt"/>
              <a:ea typeface="+mn-ea"/>
              <a:cs typeface="+mn-cs"/>
            </a:rPr>
            <a:t>。</a:t>
          </a:r>
          <a:endParaRPr lang="en-US" altLang="ja-JP" sz="1000" baseline="0">
            <a:solidFill>
              <a:schemeClr val="dk1"/>
            </a:solidFill>
            <a:effectLst/>
            <a:latin typeface="+mn-lt"/>
            <a:ea typeface="+mn-ea"/>
            <a:cs typeface="+mn-cs"/>
          </a:endParaRPr>
        </a:p>
        <a:p>
          <a:pPr eaLnBrk="1" fontAlgn="auto" latinLnBrk="0" hangingPunct="1"/>
          <a:r>
            <a:rPr kumimoji="1" lang="ja-JP" altLang="ja-JP" sz="1000" baseline="0">
              <a:solidFill>
                <a:srgbClr val="FF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補助費等の</a:t>
          </a:r>
          <a:r>
            <a:rPr kumimoji="1" lang="ja-JP" altLang="en-US" sz="1000" baseline="0">
              <a:solidFill>
                <a:sysClr val="windowText" lastClr="000000"/>
              </a:solidFill>
              <a:effectLst/>
              <a:latin typeface="+mn-lt"/>
              <a:ea typeface="+mn-ea"/>
              <a:cs typeface="+mn-cs"/>
            </a:rPr>
            <a:t>減</a:t>
          </a:r>
          <a:r>
            <a:rPr kumimoji="1" lang="ja-JP" altLang="ja-JP" sz="1000" baseline="0">
              <a:solidFill>
                <a:sysClr val="windowText" lastClr="000000"/>
              </a:solidFill>
              <a:effectLst/>
              <a:latin typeface="+mn-lt"/>
              <a:ea typeface="+mn-ea"/>
              <a:cs typeface="+mn-cs"/>
            </a:rPr>
            <a:t>額については、</a:t>
          </a:r>
          <a:r>
            <a:rPr kumimoji="1" lang="ja-JP" altLang="en-US" sz="1000" baseline="0">
              <a:solidFill>
                <a:sysClr val="windowText" lastClr="000000"/>
              </a:solidFill>
              <a:effectLst/>
              <a:latin typeface="+mn-lt"/>
              <a:ea typeface="+mn-ea"/>
              <a:cs typeface="+mn-cs"/>
            </a:rPr>
            <a:t>前年度にコロナ対策として特別定額給付金事業を実施したことによる</a:t>
          </a:r>
          <a:r>
            <a:rPr kumimoji="1" lang="ja-JP" altLang="ja-JP" sz="1000" baseline="0">
              <a:solidFill>
                <a:sysClr val="windowText" lastClr="000000"/>
              </a:solidFill>
              <a:effectLst/>
              <a:latin typeface="+mn-lt"/>
              <a:ea typeface="+mn-ea"/>
              <a:cs typeface="+mn-cs"/>
            </a:rPr>
            <a:t>ものであり、</a:t>
          </a:r>
          <a:r>
            <a:rPr lang="ja-JP" altLang="en-US" sz="1000" baseline="0">
              <a:solidFill>
                <a:schemeClr val="dk1"/>
              </a:solidFill>
              <a:effectLst/>
              <a:latin typeface="+mn-lt"/>
              <a:ea typeface="+mn-ea"/>
              <a:cs typeface="+mn-cs"/>
            </a:rPr>
            <a:t>扶助費の増額については、住民税非課税世帯や子育て世帯への各種給付事業を実施したことによるものであり、</a:t>
          </a:r>
          <a:r>
            <a:rPr lang="ja-JP" altLang="ja-JP" sz="1100" baseline="0">
              <a:solidFill>
                <a:schemeClr val="dk1"/>
              </a:solidFill>
              <a:effectLst/>
              <a:latin typeface="+mn-lt"/>
              <a:ea typeface="+mn-ea"/>
              <a:cs typeface="+mn-cs"/>
            </a:rPr>
            <a:t>全国的</a:t>
          </a:r>
          <a:r>
            <a:rPr lang="ja-JP" altLang="en-US" sz="1100" baseline="0">
              <a:solidFill>
                <a:schemeClr val="dk1"/>
              </a:solidFill>
              <a:effectLst/>
              <a:latin typeface="+mn-lt"/>
              <a:ea typeface="+mn-ea"/>
              <a:cs typeface="+mn-cs"/>
            </a:rPr>
            <a:t>な動向</a:t>
          </a:r>
          <a:r>
            <a:rPr lang="ja-JP" altLang="ja-JP" sz="1100" baseline="0">
              <a:solidFill>
                <a:schemeClr val="dk1"/>
              </a:solidFill>
              <a:effectLst/>
              <a:latin typeface="+mn-lt"/>
              <a:ea typeface="+mn-ea"/>
              <a:cs typeface="+mn-cs"/>
            </a:rPr>
            <a:t>となっている。</a:t>
          </a:r>
          <a:endParaRPr lang="ja-JP" altLang="ja-JP" sz="1000">
            <a:effectLst/>
          </a:endParaRPr>
        </a:p>
        <a:p>
          <a:r>
            <a:rPr kumimoji="1" lang="ja-JP" altLang="ja-JP" sz="1000" baseline="0">
              <a:solidFill>
                <a:srgbClr val="FF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普通建設事業費の増額については、令和元年度から行っている一般廃棄物最終処分場本体工事などの事業量の変動によるものであり、今後も池田小学校長寿命化改修や更新住宅の整備を予定していることから、同程度の水準で推移すると考えられる。</a:t>
          </a:r>
          <a:endParaRPr lang="ja-JP" altLang="ja-JP" sz="1100">
            <a:solidFill>
              <a:sysClr val="windowText" lastClr="000000"/>
            </a:solidFill>
            <a:effectLst/>
          </a:endParaRPr>
        </a:p>
        <a:p>
          <a:r>
            <a:rPr kumimoji="1" lang="ja-JP" altLang="ja-JP" sz="1000" baseline="0">
              <a:solidFill>
                <a:srgbClr val="FF0000"/>
              </a:solidFill>
              <a:effectLst/>
              <a:latin typeface="+mn-lt"/>
              <a:ea typeface="+mn-ea"/>
              <a:cs typeface="+mn-cs"/>
            </a:rPr>
            <a:t>　</a:t>
          </a:r>
          <a:r>
            <a:rPr kumimoji="1" lang="ja-JP" altLang="ja-JP" sz="1000" baseline="0">
              <a:solidFill>
                <a:schemeClr val="dk1"/>
              </a:solidFill>
              <a:effectLst/>
              <a:latin typeface="+mn-lt"/>
              <a:ea typeface="+mn-ea"/>
              <a:cs typeface="+mn-cs"/>
            </a:rPr>
            <a:t>積立金について、</a:t>
          </a:r>
          <a:r>
            <a:rPr kumimoji="1" lang="en-US" altLang="ja-JP" sz="1000" baseline="0">
              <a:solidFill>
                <a:schemeClr val="dk1"/>
              </a:solidFill>
              <a:effectLst/>
              <a:latin typeface="+mn-lt"/>
              <a:ea typeface="+mn-ea"/>
              <a:cs typeface="+mn-cs"/>
            </a:rPr>
            <a:t>48,241</a:t>
          </a:r>
          <a:r>
            <a:rPr kumimoji="1" lang="ja-JP" altLang="ja-JP" sz="1000" baseline="0">
              <a:solidFill>
                <a:schemeClr val="dk1"/>
              </a:solidFill>
              <a:effectLst/>
              <a:latin typeface="+mn-lt"/>
              <a:ea typeface="+mn-ea"/>
              <a:cs typeface="+mn-cs"/>
            </a:rPr>
            <a:t>円（前年度比＋</a:t>
          </a:r>
          <a:r>
            <a:rPr kumimoji="1" lang="en-US" altLang="ja-JP" sz="1000" baseline="0">
              <a:solidFill>
                <a:schemeClr val="dk1"/>
              </a:solidFill>
              <a:effectLst/>
              <a:latin typeface="+mn-lt"/>
              <a:ea typeface="+mn-ea"/>
              <a:cs typeface="+mn-cs"/>
            </a:rPr>
            <a:t>20,854</a:t>
          </a:r>
          <a:r>
            <a:rPr kumimoji="1" lang="ja-JP" altLang="ja-JP" sz="1000" baseline="0">
              <a:solidFill>
                <a:schemeClr val="dk1"/>
              </a:solidFill>
              <a:effectLst/>
              <a:latin typeface="+mn-lt"/>
              <a:ea typeface="+mn-ea"/>
              <a:cs typeface="+mn-cs"/>
            </a:rPr>
            <a:t>円）と大きな金額となっているのは、</a:t>
          </a:r>
          <a:r>
            <a:rPr lang="ja-JP" altLang="ja-JP" sz="1000" b="0" i="0" baseline="0">
              <a:solidFill>
                <a:schemeClr val="dk1"/>
              </a:solidFill>
              <a:effectLst/>
              <a:latin typeface="+mn-lt"/>
              <a:ea typeface="+mn-ea"/>
              <a:cs typeface="+mn-cs"/>
            </a:rPr>
            <a:t>ふるさと納税寄付額</a:t>
          </a:r>
          <a:r>
            <a:rPr lang="ja-JP" altLang="en-US" sz="1000" b="0" i="0" baseline="0">
              <a:solidFill>
                <a:schemeClr val="dk1"/>
              </a:solidFill>
              <a:effectLst/>
              <a:latin typeface="+mn-lt"/>
              <a:ea typeface="+mn-ea"/>
              <a:cs typeface="+mn-cs"/>
            </a:rPr>
            <a:t>の</a:t>
          </a:r>
          <a:r>
            <a:rPr lang="ja-JP" altLang="ja-JP" sz="1000" b="0" i="0" baseline="0">
              <a:solidFill>
                <a:schemeClr val="dk1"/>
              </a:solidFill>
              <a:effectLst/>
              <a:latin typeface="+mn-lt"/>
              <a:ea typeface="+mn-ea"/>
              <a:cs typeface="+mn-cs"/>
            </a:rPr>
            <a:t>急伸</a:t>
          </a:r>
          <a:r>
            <a:rPr lang="ja-JP" altLang="en-US" sz="1000" b="0" i="0" baseline="0">
              <a:solidFill>
                <a:schemeClr val="dk1"/>
              </a:solidFill>
              <a:effectLst/>
              <a:latin typeface="+mn-lt"/>
              <a:ea typeface="+mn-ea"/>
              <a:cs typeface="+mn-cs"/>
            </a:rPr>
            <a:t>に伴い次年度の財源として活用するためふるさとづくり基金に積立てたことに加えて</a:t>
          </a:r>
          <a:r>
            <a:rPr kumimoji="1" lang="ja-JP" altLang="ja-JP" sz="1000" baseline="0">
              <a:solidFill>
                <a:schemeClr val="dk1"/>
              </a:solidFill>
              <a:effectLst/>
              <a:latin typeface="+mn-lt"/>
              <a:ea typeface="+mn-ea"/>
              <a:cs typeface="+mn-cs"/>
            </a:rPr>
            <a:t>、</a:t>
          </a:r>
          <a:r>
            <a:rPr lang="ja-JP" altLang="ja-JP" sz="1000">
              <a:solidFill>
                <a:schemeClr val="dk1"/>
              </a:solidFill>
              <a:effectLst/>
              <a:latin typeface="+mn-lt"/>
              <a:ea typeface="+mn-ea"/>
              <a:cs typeface="+mn-cs"/>
            </a:rPr>
            <a:t>普通交付税の再算定に</a:t>
          </a:r>
          <a:r>
            <a:rPr lang="ja-JP" altLang="en-US" sz="1000">
              <a:solidFill>
                <a:schemeClr val="dk1"/>
              </a:solidFill>
              <a:effectLst/>
              <a:latin typeface="+mn-lt"/>
              <a:ea typeface="+mn-ea"/>
              <a:cs typeface="+mn-cs"/>
            </a:rPr>
            <a:t>よる交付税を将来の臨時財政対策債</a:t>
          </a:r>
          <a:r>
            <a:rPr lang="ja-JP" altLang="ja-JP" sz="1000">
              <a:solidFill>
                <a:schemeClr val="dk1"/>
              </a:solidFill>
              <a:effectLst/>
              <a:latin typeface="+mn-lt"/>
              <a:ea typeface="+mn-ea"/>
              <a:cs typeface="+mn-cs"/>
            </a:rPr>
            <a:t>の</a:t>
          </a:r>
          <a:r>
            <a:rPr lang="ja-JP" altLang="en-US" sz="1000">
              <a:solidFill>
                <a:schemeClr val="dk1"/>
              </a:solidFill>
              <a:effectLst/>
              <a:latin typeface="+mn-lt"/>
              <a:ea typeface="+mn-ea"/>
              <a:cs typeface="+mn-cs"/>
            </a:rPr>
            <a:t>償還に充てるため減債基金に積立てたことが主な要因となっている。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168046</xdr:rowOff>
    </xdr:from>
    <xdr:to>
      <xdr:col>24</xdr:col>
      <xdr:colOff>63500</xdr:colOff>
      <xdr:row>35</xdr:row>
      <xdr:rowOff>25400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97346"/>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124384</xdr:rowOff>
    </xdr:from>
    <xdr:to>
      <xdr:col>19</xdr:col>
      <xdr:colOff>177800</xdr:colOff>
      <xdr:row>34</xdr:row>
      <xdr:rowOff>168046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53684"/>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124384</xdr:rowOff>
    </xdr:from>
    <xdr:to>
      <xdr:col>15</xdr:col>
      <xdr:colOff>50800</xdr:colOff>
      <xdr:row>35</xdr:row>
      <xdr:rowOff>60376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53684"/>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60376</xdr:rowOff>
    </xdr:from>
    <xdr:to>
      <xdr:col>10</xdr:col>
      <xdr:colOff>114300</xdr:colOff>
      <xdr:row>36</xdr:row>
      <xdr:rowOff>19228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6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146050</xdr:rowOff>
    </xdr:from>
    <xdr:to>
      <xdr:col>24</xdr:col>
      <xdr:colOff>114300</xdr:colOff>
      <xdr:row>35</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117246</xdr:rowOff>
    </xdr:from>
    <xdr:to>
      <xdr:col>20</xdr:col>
      <xdr:colOff>38100</xdr:colOff>
      <xdr:row>35</xdr:row>
      <xdr:rowOff>47396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63923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73584</xdr:rowOff>
    </xdr:from>
    <xdr:to>
      <xdr:col>15</xdr:col>
      <xdr:colOff>101600</xdr:colOff>
      <xdr:row>35</xdr:row>
      <xdr:rowOff>3734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166311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9576</xdr:rowOff>
    </xdr:from>
    <xdr:to>
      <xdr:col>10</xdr:col>
      <xdr:colOff>165100</xdr:colOff>
      <xdr:row>35</xdr:row>
      <xdr:rowOff>111176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102303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139878</xdr:rowOff>
    </xdr:from>
    <xdr:to>
      <xdr:col>6</xdr:col>
      <xdr:colOff>38100</xdr:colOff>
      <xdr:row>36</xdr:row>
      <xdr:rowOff>70028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61155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87229</xdr:rowOff>
    </xdr:from>
    <xdr:to>
      <xdr:col>24</xdr:col>
      <xdr:colOff>63500</xdr:colOff>
      <xdr:row>55</xdr:row>
      <xdr:rowOff>132427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45529"/>
          <a:ext cx="838200" cy="21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87229</xdr:rowOff>
    </xdr:from>
    <xdr:to>
      <xdr:col>19</xdr:col>
      <xdr:colOff>177800</xdr:colOff>
      <xdr:row>57</xdr:row>
      <xdr:rowOff>40438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345529"/>
          <a:ext cx="889000" cy="46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124231</xdr:rowOff>
    </xdr:from>
    <xdr:to>
      <xdr:col>15</xdr:col>
      <xdr:colOff>50800</xdr:colOff>
      <xdr:row>57</xdr:row>
      <xdr:rowOff>40438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25431"/>
          <a:ext cx="889000" cy="8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25777</xdr:rowOff>
    </xdr:from>
    <xdr:to>
      <xdr:col>10</xdr:col>
      <xdr:colOff>114300</xdr:colOff>
      <xdr:row>56</xdr:row>
      <xdr:rowOff>124231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455527"/>
          <a:ext cx="889000" cy="26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81627</xdr:rowOff>
    </xdr:from>
    <xdr:to>
      <xdr:col>24</xdr:col>
      <xdr:colOff>114300</xdr:colOff>
      <xdr:row>56</xdr:row>
      <xdr:rowOff>11777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104504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6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36429</xdr:rowOff>
    </xdr:from>
    <xdr:to>
      <xdr:col>20</xdr:col>
      <xdr:colOff>38100</xdr:colOff>
      <xdr:row>54</xdr:row>
      <xdr:rowOff>138029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129156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161088</xdr:rowOff>
    </xdr:from>
    <xdr:to>
      <xdr:col>15</xdr:col>
      <xdr:colOff>101600</xdr:colOff>
      <xdr:row>57</xdr:row>
      <xdr:rowOff>91238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82365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73431</xdr:rowOff>
    </xdr:from>
    <xdr:to>
      <xdr:col>10</xdr:col>
      <xdr:colOff>165100</xdr:colOff>
      <xdr:row>57</xdr:row>
      <xdr:rowOff>3581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20108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4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146427</xdr:rowOff>
    </xdr:from>
    <xdr:to>
      <xdr:col>6</xdr:col>
      <xdr:colOff>38100</xdr:colOff>
      <xdr:row>55</xdr:row>
      <xdr:rowOff>76577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93104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7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73870</xdr:rowOff>
    </xdr:from>
    <xdr:to>
      <xdr:col>24</xdr:col>
      <xdr:colOff>63500</xdr:colOff>
      <xdr:row>77</xdr:row>
      <xdr:rowOff>76175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04070"/>
          <a:ext cx="838200" cy="17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160939</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482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76175</xdr:rowOff>
    </xdr:from>
    <xdr:to>
      <xdr:col>19</xdr:col>
      <xdr:colOff>177800</xdr:colOff>
      <xdr:row>77</xdr:row>
      <xdr:rowOff>146526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77825"/>
          <a:ext cx="889000" cy="7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146526</xdr:rowOff>
    </xdr:from>
    <xdr:to>
      <xdr:col>15</xdr:col>
      <xdr:colOff>50800</xdr:colOff>
      <xdr:row>77</xdr:row>
      <xdr:rowOff>165303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8176"/>
          <a:ext cx="889000" cy="1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149256</xdr:rowOff>
    </xdr:from>
    <xdr:to>
      <xdr:col>10</xdr:col>
      <xdr:colOff>114300</xdr:colOff>
      <xdr:row>77</xdr:row>
      <xdr:rowOff>165303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179456"/>
          <a:ext cx="889000" cy="18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23070</xdr:rowOff>
    </xdr:from>
    <xdr:to>
      <xdr:col>24</xdr:col>
      <xdr:colOff>114300</xdr:colOff>
      <xdr:row>76</xdr:row>
      <xdr:rowOff>124670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25375</xdr:rowOff>
    </xdr:from>
    <xdr:to>
      <xdr:col>20</xdr:col>
      <xdr:colOff>38100</xdr:colOff>
      <xdr:row>77</xdr:row>
      <xdr:rowOff>126975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118102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1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95726</xdr:rowOff>
    </xdr:from>
    <xdr:to>
      <xdr:col>15</xdr:col>
      <xdr:colOff>101600</xdr:colOff>
      <xdr:row>78</xdr:row>
      <xdr:rowOff>25876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9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114503</xdr:rowOff>
    </xdr:from>
    <xdr:to>
      <xdr:col>10</xdr:col>
      <xdr:colOff>165100</xdr:colOff>
      <xdr:row>78</xdr:row>
      <xdr:rowOff>44653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35780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98456</xdr:rowOff>
    </xdr:from>
    <xdr:to>
      <xdr:col>6</xdr:col>
      <xdr:colOff>38100</xdr:colOff>
      <xdr:row>77</xdr:row>
      <xdr:rowOff>28606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45132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3711</xdr:rowOff>
    </xdr:from>
    <xdr:to>
      <xdr:col>24</xdr:col>
      <xdr:colOff>63500</xdr:colOff>
      <xdr:row>93</xdr:row>
      <xdr:rowOff>22028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948561"/>
          <a:ext cx="838200" cy="1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3711</xdr:rowOff>
    </xdr:from>
    <xdr:to>
      <xdr:col>19</xdr:col>
      <xdr:colOff>177800</xdr:colOff>
      <xdr:row>93</xdr:row>
      <xdr:rowOff>25211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948561"/>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25211</xdr:rowOff>
    </xdr:from>
    <xdr:to>
      <xdr:col>15</xdr:col>
      <xdr:colOff>50800</xdr:colOff>
      <xdr:row>95</xdr:row>
      <xdr:rowOff>10113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970061"/>
          <a:ext cx="889000" cy="32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10113</xdr:rowOff>
    </xdr:from>
    <xdr:to>
      <xdr:col>10</xdr:col>
      <xdr:colOff>114300</xdr:colOff>
      <xdr:row>95</xdr:row>
      <xdr:rowOff>87488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97863"/>
          <a:ext cx="889000" cy="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142678</xdr:rowOff>
    </xdr:from>
    <xdr:to>
      <xdr:col>24</xdr:col>
      <xdr:colOff>114300</xdr:colOff>
      <xdr:row>93</xdr:row>
      <xdr:rowOff>72828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165555</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76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124361</xdr:rowOff>
    </xdr:from>
    <xdr:to>
      <xdr:col>20</xdr:col>
      <xdr:colOff>38100</xdr:colOff>
      <xdr:row>93</xdr:row>
      <xdr:rowOff>54511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8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71038</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67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145861</xdr:rowOff>
    </xdr:from>
    <xdr:to>
      <xdr:col>15</xdr:col>
      <xdr:colOff>101600</xdr:colOff>
      <xdr:row>93</xdr:row>
      <xdr:rowOff>76011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9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92538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69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130763</xdr:rowOff>
    </xdr:from>
    <xdr:to>
      <xdr:col>10</xdr:col>
      <xdr:colOff>165100</xdr:colOff>
      <xdr:row>95</xdr:row>
      <xdr:rowOff>60913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77440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2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36688</xdr:rowOff>
    </xdr:from>
    <xdr:to>
      <xdr:col>6</xdr:col>
      <xdr:colOff>38100</xdr:colOff>
      <xdr:row>95</xdr:row>
      <xdr:rowOff>138288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3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154815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09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60325</xdr:rowOff>
    </xdr:from>
    <xdr:to>
      <xdr:col>55</xdr:col>
      <xdr:colOff>0</xdr:colOff>
      <xdr:row>37</xdr:row>
      <xdr:rowOff>72517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03975"/>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72517</xdr:rowOff>
    </xdr:from>
    <xdr:to>
      <xdr:col>50</xdr:col>
      <xdr:colOff>114300</xdr:colOff>
      <xdr:row>37</xdr:row>
      <xdr:rowOff>78994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1616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78994</xdr:rowOff>
    </xdr:from>
    <xdr:to>
      <xdr:col>45</xdr:col>
      <xdr:colOff>177800</xdr:colOff>
      <xdr:row>37</xdr:row>
      <xdr:rowOff>85344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22644"/>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12082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85344</xdr:rowOff>
    </xdr:from>
    <xdr:to>
      <xdr:col>41</xdr:col>
      <xdr:colOff>50800</xdr:colOff>
      <xdr:row>37</xdr:row>
      <xdr:rowOff>88392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2899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692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xdr:rowOff>
    </xdr:from>
    <xdr:to>
      <xdr:col>55</xdr:col>
      <xdr:colOff>50800</xdr:colOff>
      <xdr:row>37</xdr:row>
      <xdr:rowOff>111125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32402</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0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21717</xdr:rowOff>
    </xdr:from>
    <xdr:to>
      <xdr:col>50</xdr:col>
      <xdr:colOff>165100</xdr:colOff>
      <xdr:row>37</xdr:row>
      <xdr:rowOff>123317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139844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1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28194</xdr:rowOff>
    </xdr:from>
    <xdr:to>
      <xdr:col>46</xdr:col>
      <xdr:colOff>38100</xdr:colOff>
      <xdr:row>37</xdr:row>
      <xdr:rowOff>129794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146321</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34544</xdr:rowOff>
    </xdr:from>
    <xdr:to>
      <xdr:col>41</xdr:col>
      <xdr:colOff>101600</xdr:colOff>
      <xdr:row>37</xdr:row>
      <xdr:rowOff>136144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152671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37592</xdr:rowOff>
    </xdr:from>
    <xdr:to>
      <xdr:col>36</xdr:col>
      <xdr:colOff>165100</xdr:colOff>
      <xdr:row>37</xdr:row>
      <xdr:rowOff>139192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155719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1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118653</xdr:rowOff>
    </xdr:from>
    <xdr:to>
      <xdr:col>55</xdr:col>
      <xdr:colOff>0</xdr:colOff>
      <xdr:row>58</xdr:row>
      <xdr:rowOff>25233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91303"/>
          <a:ext cx="838200" cy="7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25233</xdr:rowOff>
    </xdr:from>
    <xdr:to>
      <xdr:col>50</xdr:col>
      <xdr:colOff>114300</xdr:colOff>
      <xdr:row>58</xdr:row>
      <xdr:rowOff>46348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69333"/>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42118</xdr:rowOff>
    </xdr:from>
    <xdr:to>
      <xdr:col>45</xdr:col>
      <xdr:colOff>177800</xdr:colOff>
      <xdr:row>58</xdr:row>
      <xdr:rowOff>46348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86218"/>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20447</xdr:rowOff>
    </xdr:from>
    <xdr:to>
      <xdr:col>41</xdr:col>
      <xdr:colOff>50800</xdr:colOff>
      <xdr:row>58</xdr:row>
      <xdr:rowOff>42118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64547"/>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67853</xdr:rowOff>
    </xdr:from>
    <xdr:to>
      <xdr:col>55</xdr:col>
      <xdr:colOff>50800</xdr:colOff>
      <xdr:row>57</xdr:row>
      <xdr:rowOff>169453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4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90730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145883</xdr:rowOff>
    </xdr:from>
    <xdr:to>
      <xdr:col>50</xdr:col>
      <xdr:colOff>165100</xdr:colOff>
      <xdr:row>58</xdr:row>
      <xdr:rowOff>76033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67160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166998</xdr:rowOff>
    </xdr:from>
    <xdr:to>
      <xdr:col>46</xdr:col>
      <xdr:colOff>38100</xdr:colOff>
      <xdr:row>58</xdr:row>
      <xdr:rowOff>97148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88275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3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162768</xdr:rowOff>
    </xdr:from>
    <xdr:to>
      <xdr:col>41</xdr:col>
      <xdr:colOff>101600</xdr:colOff>
      <xdr:row>58</xdr:row>
      <xdr:rowOff>92918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84045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2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141097</xdr:rowOff>
    </xdr:from>
    <xdr:to>
      <xdr:col>36</xdr:col>
      <xdr:colOff>165100</xdr:colOff>
      <xdr:row>58</xdr:row>
      <xdr:rowOff>71247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1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62374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71839</xdr:rowOff>
    </xdr:from>
    <xdr:to>
      <xdr:col>55</xdr:col>
      <xdr:colOff>0</xdr:colOff>
      <xdr:row>77</xdr:row>
      <xdr:rowOff>165902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73489"/>
          <a:ext cx="838200" cy="9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71839</xdr:rowOff>
    </xdr:from>
    <xdr:to>
      <xdr:col>50</xdr:col>
      <xdr:colOff>114300</xdr:colOff>
      <xdr:row>78</xdr:row>
      <xdr:rowOff>59004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73489"/>
          <a:ext cx="889000" cy="15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59004</xdr:rowOff>
    </xdr:from>
    <xdr:to>
      <xdr:col>45</xdr:col>
      <xdr:colOff>177800</xdr:colOff>
      <xdr:row>78</xdr:row>
      <xdr:rowOff>95210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32104"/>
          <a:ext cx="889000" cy="3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73450</xdr:rowOff>
    </xdr:from>
    <xdr:to>
      <xdr:col>41</xdr:col>
      <xdr:colOff>50800</xdr:colOff>
      <xdr:row>78</xdr:row>
      <xdr:rowOff>95210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46550"/>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115102</xdr:rowOff>
    </xdr:from>
    <xdr:to>
      <xdr:col>55</xdr:col>
      <xdr:colOff>50800</xdr:colOff>
      <xdr:row>78</xdr:row>
      <xdr:rowOff>45252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93529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21039</xdr:rowOff>
    </xdr:from>
    <xdr:to>
      <xdr:col>50</xdr:col>
      <xdr:colOff>165100</xdr:colOff>
      <xdr:row>77</xdr:row>
      <xdr:rowOff>122639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2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139166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99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8204</xdr:rowOff>
    </xdr:from>
    <xdr:to>
      <xdr:col>46</xdr:col>
      <xdr:colOff>38100</xdr:colOff>
      <xdr:row>78</xdr:row>
      <xdr:rowOff>109804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126331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5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44410</xdr:rowOff>
    </xdr:from>
    <xdr:to>
      <xdr:col>41</xdr:col>
      <xdr:colOff>101600</xdr:colOff>
      <xdr:row>78</xdr:row>
      <xdr:rowOff>146010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162537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22650</xdr:rowOff>
    </xdr:from>
    <xdr:to>
      <xdr:col>36</xdr:col>
      <xdr:colOff>165100</xdr:colOff>
      <xdr:row>78</xdr:row>
      <xdr:rowOff>124250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140777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7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138145</xdr:rowOff>
    </xdr:from>
    <xdr:to>
      <xdr:col>55</xdr:col>
      <xdr:colOff>0</xdr:colOff>
      <xdr:row>96</xdr:row>
      <xdr:rowOff>153927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97345"/>
          <a:ext cx="8382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153927</xdr:rowOff>
    </xdr:from>
    <xdr:to>
      <xdr:col>50</xdr:col>
      <xdr:colOff>114300</xdr:colOff>
      <xdr:row>97</xdr:row>
      <xdr:rowOff>39543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13127"/>
          <a:ext cx="889000" cy="5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30886</xdr:rowOff>
    </xdr:from>
    <xdr:to>
      <xdr:col>45</xdr:col>
      <xdr:colOff>177800</xdr:colOff>
      <xdr:row>97</xdr:row>
      <xdr:rowOff>39543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61536"/>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30886</xdr:rowOff>
    </xdr:from>
    <xdr:to>
      <xdr:col>41</xdr:col>
      <xdr:colOff>50800</xdr:colOff>
      <xdr:row>97</xdr:row>
      <xdr:rowOff>117929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61536"/>
          <a:ext cx="889000" cy="8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87345</xdr:rowOff>
    </xdr:from>
    <xdr:to>
      <xdr:col>55</xdr:col>
      <xdr:colOff>50800</xdr:colOff>
      <xdr:row>97</xdr:row>
      <xdr:rowOff>17495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65772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103127</xdr:rowOff>
    </xdr:from>
    <xdr:to>
      <xdr:col>50</xdr:col>
      <xdr:colOff>165100</xdr:colOff>
      <xdr:row>97</xdr:row>
      <xdr:rowOff>33277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24404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160193</xdr:rowOff>
    </xdr:from>
    <xdr:to>
      <xdr:col>46</xdr:col>
      <xdr:colOff>38100</xdr:colOff>
      <xdr:row>97</xdr:row>
      <xdr:rowOff>90343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81470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151536</xdr:rowOff>
    </xdr:from>
    <xdr:to>
      <xdr:col>41</xdr:col>
      <xdr:colOff>101600</xdr:colOff>
      <xdr:row>97</xdr:row>
      <xdr:rowOff>81686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72813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67129</xdr:rowOff>
    </xdr:from>
    <xdr:to>
      <xdr:col>36</xdr:col>
      <xdr:colOff>165100</xdr:colOff>
      <xdr:row>97</xdr:row>
      <xdr:rowOff>168729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9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159856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74353</xdr:rowOff>
    </xdr:from>
    <xdr:to>
      <xdr:col>85</xdr:col>
      <xdr:colOff>127000</xdr:colOff>
      <xdr:row>36</xdr:row>
      <xdr:rowOff>77308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46553"/>
          <a:ext cx="8382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77308</xdr:rowOff>
    </xdr:from>
    <xdr:to>
      <xdr:col>81</xdr:col>
      <xdr:colOff>50800</xdr:colOff>
      <xdr:row>36</xdr:row>
      <xdr:rowOff>110766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49508"/>
          <a:ext cx="889000" cy="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33646</xdr:rowOff>
    </xdr:from>
    <xdr:to>
      <xdr:col>76</xdr:col>
      <xdr:colOff>114300</xdr:colOff>
      <xdr:row>36</xdr:row>
      <xdr:rowOff>110766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205846"/>
          <a:ext cx="889000" cy="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33646</xdr:rowOff>
    </xdr:from>
    <xdr:to>
      <xdr:col>71</xdr:col>
      <xdr:colOff>177800</xdr:colOff>
      <xdr:row>37</xdr:row>
      <xdr:rowOff>24110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205846"/>
          <a:ext cx="889000" cy="1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23553</xdr:rowOff>
    </xdr:from>
    <xdr:to>
      <xdr:col>85</xdr:col>
      <xdr:colOff>177800</xdr:colOff>
      <xdr:row>36</xdr:row>
      <xdr:rowOff>125153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46430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26508</xdr:rowOff>
    </xdr:from>
    <xdr:to>
      <xdr:col>81</xdr:col>
      <xdr:colOff>101600</xdr:colOff>
      <xdr:row>36</xdr:row>
      <xdr:rowOff>128108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144635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59966</xdr:rowOff>
    </xdr:from>
    <xdr:to>
      <xdr:col>76</xdr:col>
      <xdr:colOff>165100</xdr:colOff>
      <xdr:row>36</xdr:row>
      <xdr:rowOff>161566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0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154296</xdr:rowOff>
    </xdr:from>
    <xdr:to>
      <xdr:col>72</xdr:col>
      <xdr:colOff>38100</xdr:colOff>
      <xdr:row>36</xdr:row>
      <xdr:rowOff>84446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100973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144760</xdr:rowOff>
    </xdr:from>
    <xdr:to>
      <xdr:col>67</xdr:col>
      <xdr:colOff>101600</xdr:colOff>
      <xdr:row>37</xdr:row>
      <xdr:rowOff>74910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91437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9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132805</xdr:rowOff>
    </xdr:from>
    <xdr:to>
      <xdr:col>85</xdr:col>
      <xdr:colOff>127000</xdr:colOff>
      <xdr:row>56</xdr:row>
      <xdr:rowOff>157631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734005"/>
          <a:ext cx="8382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132805</xdr:rowOff>
    </xdr:from>
    <xdr:to>
      <xdr:col>81</xdr:col>
      <xdr:colOff>50800</xdr:colOff>
      <xdr:row>57</xdr:row>
      <xdr:rowOff>24883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34005"/>
          <a:ext cx="889000" cy="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24006</xdr:rowOff>
    </xdr:from>
    <xdr:to>
      <xdr:col>76</xdr:col>
      <xdr:colOff>114300</xdr:colOff>
      <xdr:row>57</xdr:row>
      <xdr:rowOff>24883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96656"/>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143897</xdr:rowOff>
    </xdr:from>
    <xdr:to>
      <xdr:col>71</xdr:col>
      <xdr:colOff>177800</xdr:colOff>
      <xdr:row>57</xdr:row>
      <xdr:rowOff>24006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45097"/>
          <a:ext cx="889000" cy="5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106831</xdr:rowOff>
    </xdr:from>
    <xdr:to>
      <xdr:col>85</xdr:col>
      <xdr:colOff>177800</xdr:colOff>
      <xdr:row>57</xdr:row>
      <xdr:rowOff>36981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0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129708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82005</xdr:rowOff>
    </xdr:from>
    <xdr:to>
      <xdr:col>81</xdr:col>
      <xdr:colOff>101600</xdr:colOff>
      <xdr:row>57</xdr:row>
      <xdr:rowOff>12155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3282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145533</xdr:rowOff>
    </xdr:from>
    <xdr:to>
      <xdr:col>76</xdr:col>
      <xdr:colOff>165100</xdr:colOff>
      <xdr:row>57</xdr:row>
      <xdr:rowOff>75683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144656</xdr:rowOff>
    </xdr:from>
    <xdr:to>
      <xdr:col>72</xdr:col>
      <xdr:colOff>38100</xdr:colOff>
      <xdr:row>57</xdr:row>
      <xdr:rowOff>74806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65933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93097</xdr:rowOff>
    </xdr:from>
    <xdr:to>
      <xdr:col>67</xdr:col>
      <xdr:colOff>101600</xdr:colOff>
      <xdr:row>57</xdr:row>
      <xdr:rowOff>23247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9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39774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42754</xdr:rowOff>
    </xdr:from>
    <xdr:to>
      <xdr:col>85</xdr:col>
      <xdr:colOff>127000</xdr:colOff>
      <xdr:row>79</xdr:row>
      <xdr:rowOff>43841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7304"/>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14142</xdr:rowOff>
    </xdr:from>
    <xdr:to>
      <xdr:col>81</xdr:col>
      <xdr:colOff>50800</xdr:colOff>
      <xdr:row>79</xdr:row>
      <xdr:rowOff>42754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8692"/>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14142</xdr:rowOff>
    </xdr:from>
    <xdr:to>
      <xdr:col>76</xdr:col>
      <xdr:colOff>114300</xdr:colOff>
      <xdr:row>79</xdr:row>
      <xdr:rowOff>25267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58692"/>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24524</xdr:rowOff>
    </xdr:from>
    <xdr:to>
      <xdr:col>71</xdr:col>
      <xdr:colOff>177800</xdr:colOff>
      <xdr:row>79</xdr:row>
      <xdr:rowOff>25267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69074"/>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164491</xdr:rowOff>
    </xdr:from>
    <xdr:to>
      <xdr:col>85</xdr:col>
      <xdr:colOff>177800</xdr:colOff>
      <xdr:row>79</xdr:row>
      <xdr:rowOff>94641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79418</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2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163404</xdr:rowOff>
    </xdr:from>
    <xdr:to>
      <xdr:col>81</xdr:col>
      <xdr:colOff>101600</xdr:colOff>
      <xdr:row>79</xdr:row>
      <xdr:rowOff>93554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84681</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2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134792</xdr:rowOff>
    </xdr:from>
    <xdr:to>
      <xdr:col>76</xdr:col>
      <xdr:colOff>165100</xdr:colOff>
      <xdr:row>79</xdr:row>
      <xdr:rowOff>64942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56069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60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145917</xdr:rowOff>
    </xdr:from>
    <xdr:to>
      <xdr:col>72</xdr:col>
      <xdr:colOff>38100</xdr:colOff>
      <xdr:row>79</xdr:row>
      <xdr:rowOff>76067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67194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61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145174</xdr:rowOff>
    </xdr:from>
    <xdr:to>
      <xdr:col>67</xdr:col>
      <xdr:colOff>101600</xdr:colOff>
      <xdr:row>79</xdr:row>
      <xdr:rowOff>75324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66451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6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119098</xdr:rowOff>
    </xdr:from>
    <xdr:to>
      <xdr:col>85</xdr:col>
      <xdr:colOff>127000</xdr:colOff>
      <xdr:row>94</xdr:row>
      <xdr:rowOff>154093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235398"/>
          <a:ext cx="8382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154093</xdr:rowOff>
    </xdr:from>
    <xdr:to>
      <xdr:col>81</xdr:col>
      <xdr:colOff>50800</xdr:colOff>
      <xdr:row>95</xdr:row>
      <xdr:rowOff>74861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70393"/>
          <a:ext cx="889000" cy="9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74861</xdr:rowOff>
    </xdr:from>
    <xdr:to>
      <xdr:col>76</xdr:col>
      <xdr:colOff>114300</xdr:colOff>
      <xdr:row>95</xdr:row>
      <xdr:rowOff>103828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62611"/>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93614</xdr:rowOff>
    </xdr:from>
    <xdr:to>
      <xdr:col>71</xdr:col>
      <xdr:colOff>177800</xdr:colOff>
      <xdr:row>95</xdr:row>
      <xdr:rowOff>103828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381364"/>
          <a:ext cx="8890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68298</xdr:rowOff>
    </xdr:from>
    <xdr:to>
      <xdr:col>85</xdr:col>
      <xdr:colOff>177800</xdr:colOff>
      <xdr:row>94</xdr:row>
      <xdr:rowOff>169898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1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91175</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103293</xdr:rowOff>
    </xdr:from>
    <xdr:to>
      <xdr:col>81</xdr:col>
      <xdr:colOff>101600</xdr:colOff>
      <xdr:row>95</xdr:row>
      <xdr:rowOff>33443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1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49970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99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24061</xdr:rowOff>
    </xdr:from>
    <xdr:to>
      <xdr:col>76</xdr:col>
      <xdr:colOff>165100</xdr:colOff>
      <xdr:row>95</xdr:row>
      <xdr:rowOff>125661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142188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53028</xdr:rowOff>
    </xdr:from>
    <xdr:to>
      <xdr:col>72</xdr:col>
      <xdr:colOff>38100</xdr:colOff>
      <xdr:row>95</xdr:row>
      <xdr:rowOff>154628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34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171155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1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42814</xdr:rowOff>
    </xdr:from>
    <xdr:to>
      <xdr:col>67</xdr:col>
      <xdr:colOff>101600</xdr:colOff>
      <xdr:row>95</xdr:row>
      <xdr:rowOff>144414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160941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1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rgbClr val="FF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総務費（対前年比</a:t>
          </a:r>
          <a:r>
            <a:rPr kumimoji="1" lang="ja-JP" altLang="en-US" sz="1000" baseline="0">
              <a:solidFill>
                <a:sysClr val="windowText" lastClr="000000"/>
              </a:solidFill>
              <a:effectLst/>
              <a:latin typeface="+mn-lt"/>
              <a:ea typeface="+mn-ea"/>
              <a:cs typeface="+mn-cs"/>
            </a:rPr>
            <a:t>▲</a:t>
          </a:r>
          <a:r>
            <a:rPr kumimoji="1" lang="en-US" altLang="ja-JP" sz="1000" baseline="0">
              <a:solidFill>
                <a:sysClr val="windowText" lastClr="000000"/>
              </a:solidFill>
              <a:effectLst/>
              <a:latin typeface="+mn-lt"/>
              <a:ea typeface="+mn-ea"/>
              <a:cs typeface="+mn-cs"/>
            </a:rPr>
            <a:t>56,863</a:t>
          </a:r>
          <a:r>
            <a:rPr kumimoji="1" lang="ja-JP" altLang="ja-JP" sz="1000" baseline="0">
              <a:solidFill>
                <a:sysClr val="windowText" lastClr="000000"/>
              </a:solidFill>
              <a:effectLst/>
              <a:latin typeface="+mn-lt"/>
              <a:ea typeface="+mn-ea"/>
              <a:cs typeface="+mn-cs"/>
            </a:rPr>
            <a:t>円）が前年度と比べて</a:t>
          </a:r>
          <a:r>
            <a:rPr kumimoji="1" lang="ja-JP" altLang="en-US" sz="1000" baseline="0">
              <a:solidFill>
                <a:sysClr val="windowText" lastClr="000000"/>
              </a:solidFill>
              <a:effectLst/>
              <a:latin typeface="+mn-lt"/>
              <a:ea typeface="+mn-ea"/>
              <a:cs typeface="+mn-cs"/>
            </a:rPr>
            <a:t>減</a:t>
          </a:r>
          <a:r>
            <a:rPr kumimoji="1" lang="ja-JP" altLang="ja-JP" sz="1000" baseline="0">
              <a:solidFill>
                <a:sysClr val="windowText" lastClr="000000"/>
              </a:solidFill>
              <a:effectLst/>
              <a:latin typeface="+mn-lt"/>
              <a:ea typeface="+mn-ea"/>
              <a:cs typeface="+mn-cs"/>
            </a:rPr>
            <a:t>額しているのは、</a:t>
          </a:r>
          <a:r>
            <a:rPr lang="ja-JP" altLang="ja-JP" sz="1000" baseline="0">
              <a:solidFill>
                <a:sysClr val="windowText" lastClr="000000"/>
              </a:solidFill>
              <a:effectLst/>
              <a:latin typeface="+mn-lt"/>
              <a:ea typeface="+mn-ea"/>
              <a:cs typeface="+mn-cs"/>
            </a:rPr>
            <a:t>コロナ対策として特別定額給付金事業を行ったことによるものであり、全国的に</a:t>
          </a:r>
          <a:r>
            <a:rPr lang="ja-JP" altLang="en-US" sz="1000" baseline="0">
              <a:solidFill>
                <a:sysClr val="windowText" lastClr="000000"/>
              </a:solidFill>
              <a:effectLst/>
              <a:latin typeface="+mn-lt"/>
              <a:ea typeface="+mn-ea"/>
              <a:cs typeface="+mn-cs"/>
            </a:rPr>
            <a:t>減少</a:t>
          </a:r>
          <a:r>
            <a:rPr lang="ja-JP" altLang="ja-JP" sz="1000" baseline="0">
              <a:solidFill>
                <a:sysClr val="windowText" lastClr="000000"/>
              </a:solidFill>
              <a:effectLst/>
              <a:latin typeface="+mn-lt"/>
              <a:ea typeface="+mn-ea"/>
              <a:cs typeface="+mn-cs"/>
            </a:rPr>
            <a:t>傾向となっている。</a:t>
          </a:r>
          <a:endParaRPr lang="ja-JP" altLang="ja-JP" sz="1100">
            <a:solidFill>
              <a:sysClr val="windowText" lastClr="000000"/>
            </a:solidFill>
            <a:effectLst/>
          </a:endParaRPr>
        </a:p>
        <a:p>
          <a:pPr eaLnBrk="1" fontAlgn="auto" latinLnBrk="0" hangingPunct="1"/>
          <a:r>
            <a:rPr kumimoji="1" lang="ja-JP" altLang="ja-JP" sz="1000" baseline="0">
              <a:solidFill>
                <a:srgbClr val="FF0000"/>
              </a:solidFill>
              <a:effectLst/>
              <a:latin typeface="+mn-lt"/>
              <a:ea typeface="+mn-ea"/>
              <a:cs typeface="+mn-cs"/>
            </a:rPr>
            <a:t>　</a:t>
          </a:r>
          <a:r>
            <a:rPr kumimoji="1" lang="ja-JP" altLang="ja-JP" sz="1000" baseline="0">
              <a:solidFill>
                <a:sysClr val="windowText" lastClr="000000"/>
              </a:solidFill>
              <a:effectLst/>
              <a:latin typeface="+mn-lt"/>
              <a:ea typeface="+mn-ea"/>
              <a:cs typeface="+mn-cs"/>
            </a:rPr>
            <a:t>衛生費は</a:t>
          </a:r>
          <a:r>
            <a:rPr kumimoji="1" lang="en-US" altLang="ja-JP" sz="1000" baseline="0">
              <a:solidFill>
                <a:sysClr val="windowText" lastClr="000000"/>
              </a:solidFill>
              <a:effectLst/>
              <a:latin typeface="+mn-lt"/>
              <a:ea typeface="+mn-ea"/>
              <a:cs typeface="+mn-cs"/>
            </a:rPr>
            <a:t>150,590</a:t>
          </a:r>
          <a:r>
            <a:rPr kumimoji="1" lang="ja-JP" altLang="ja-JP" sz="1000" baseline="0">
              <a:solidFill>
                <a:sysClr val="windowText" lastClr="000000"/>
              </a:solidFill>
              <a:effectLst/>
              <a:latin typeface="+mn-lt"/>
              <a:ea typeface="+mn-ea"/>
              <a:cs typeface="+mn-cs"/>
            </a:rPr>
            <a:t>円（対前年比</a:t>
          </a:r>
          <a:r>
            <a:rPr kumimoji="1" lang="ja-JP" altLang="en-US" sz="1000" baseline="0">
              <a:solidFill>
                <a:sysClr val="windowText" lastClr="000000"/>
              </a:solidFill>
              <a:effectLst/>
              <a:latin typeface="+mn-lt"/>
              <a:ea typeface="+mn-ea"/>
              <a:cs typeface="+mn-cs"/>
            </a:rPr>
            <a:t>▲</a:t>
          </a:r>
          <a:r>
            <a:rPr kumimoji="1" lang="en-US" altLang="ja-JP" sz="1000" baseline="0">
              <a:solidFill>
                <a:sysClr val="windowText" lastClr="000000"/>
              </a:solidFill>
              <a:effectLst/>
              <a:latin typeface="+mn-lt"/>
              <a:ea typeface="+mn-ea"/>
              <a:cs typeface="+mn-cs"/>
            </a:rPr>
            <a:t>3,205</a:t>
          </a:r>
          <a:r>
            <a:rPr kumimoji="1" lang="ja-JP" altLang="ja-JP" sz="1000" baseline="0">
              <a:solidFill>
                <a:sysClr val="windowText" lastClr="000000"/>
              </a:solidFill>
              <a:effectLst/>
              <a:latin typeface="+mn-lt"/>
              <a:ea typeface="+mn-ea"/>
              <a:cs typeface="+mn-cs"/>
            </a:rPr>
            <a:t>円）で、類似団体内でも高い数値となっている。これは、令和元年度から着手している一般廃棄物最終処分場整備事業の影響によるものであり、</a:t>
          </a:r>
          <a:r>
            <a:rPr kumimoji="1" lang="ja-JP" altLang="en-US" sz="1000" baseline="0">
              <a:solidFill>
                <a:sysClr val="windowText" lastClr="000000"/>
              </a:solidFill>
              <a:effectLst/>
              <a:latin typeface="+mn-lt"/>
              <a:ea typeface="+mn-ea"/>
              <a:cs typeface="+mn-cs"/>
            </a:rPr>
            <a:t>今年度完成したため次年度以降は低下する見込みである</a:t>
          </a:r>
          <a:r>
            <a:rPr kumimoji="1" lang="ja-JP" altLang="ja-JP" sz="1000" baseline="0">
              <a:solidFill>
                <a:sysClr val="windowText" lastClr="000000"/>
              </a:solidFill>
              <a:effectLst/>
              <a:latin typeface="+mn-lt"/>
              <a:ea typeface="+mn-ea"/>
              <a:cs typeface="+mn-cs"/>
            </a:rPr>
            <a:t>。</a:t>
          </a:r>
          <a:r>
            <a:rPr lang="ja-JP" altLang="ja-JP" sz="1000">
              <a:solidFill>
                <a:sysClr val="windowText" lastClr="000000"/>
              </a:solidFill>
              <a:effectLst/>
              <a:latin typeface="+mn-lt"/>
              <a:ea typeface="+mn-ea"/>
              <a:cs typeface="+mn-cs"/>
            </a:rPr>
            <a:t>　</a:t>
          </a:r>
          <a:endParaRPr lang="ja-JP" altLang="ja-JP" sz="1100">
            <a:solidFill>
              <a:sysClr val="windowText" lastClr="000000"/>
            </a:solidFill>
            <a:effectLst/>
          </a:endParaRPr>
        </a:p>
        <a:p>
          <a:pPr eaLnBrk="1" fontAlgn="auto" latinLnBrk="0" hangingPunct="1"/>
          <a:r>
            <a:rPr lang="ja-JP" altLang="ja-JP" sz="1000">
              <a:solidFill>
                <a:sysClr val="windowText" lastClr="000000"/>
              </a:solidFill>
              <a:effectLst/>
              <a:latin typeface="+mn-lt"/>
              <a:ea typeface="+mn-ea"/>
              <a:cs typeface="+mn-cs"/>
            </a:rPr>
            <a:t>　また、衛生費の中には小豆島中央病院企業団への負担も含まれており、類似団体平均を上回る要因の一つとなっている。　</a:t>
          </a:r>
          <a:endParaRPr lang="ja-JP" altLang="ja-JP" sz="1100">
            <a:solidFill>
              <a:sysClr val="windowText" lastClr="000000"/>
            </a:solidFill>
            <a:effectLst/>
          </a:endParaRPr>
        </a:p>
        <a:p>
          <a:pPr eaLnBrk="1" fontAlgn="auto" latinLnBrk="0" hangingPunct="1"/>
          <a:r>
            <a:rPr lang="ja-JP" altLang="ja-JP" sz="1000">
              <a:solidFill>
                <a:srgbClr val="FF0000"/>
              </a:solidFill>
              <a:effectLst/>
              <a:latin typeface="+mn-lt"/>
              <a:ea typeface="+mn-ea"/>
              <a:cs typeface="+mn-cs"/>
            </a:rPr>
            <a:t>　</a:t>
          </a:r>
          <a:r>
            <a:rPr lang="ja-JP" altLang="ja-JP" sz="1000">
              <a:solidFill>
                <a:schemeClr val="dk1"/>
              </a:solidFill>
              <a:effectLst/>
              <a:latin typeface="+mn-lt"/>
              <a:ea typeface="+mn-ea"/>
              <a:cs typeface="+mn-cs"/>
            </a:rPr>
            <a:t>労働費は住民一人当たり</a:t>
          </a:r>
          <a:r>
            <a:rPr lang="en-US" altLang="ja-JP" sz="1000">
              <a:solidFill>
                <a:schemeClr val="dk1"/>
              </a:solidFill>
              <a:effectLst/>
              <a:latin typeface="+mn-lt"/>
              <a:ea typeface="+mn-ea"/>
              <a:cs typeface="+mn-cs"/>
            </a:rPr>
            <a:t>2,575</a:t>
          </a:r>
          <a:r>
            <a:rPr lang="ja-JP" altLang="ja-JP" sz="1000">
              <a:solidFill>
                <a:schemeClr val="dk1"/>
              </a:solidFill>
              <a:effectLst/>
              <a:latin typeface="+mn-lt"/>
              <a:ea typeface="+mn-ea"/>
              <a:cs typeface="+mn-cs"/>
            </a:rPr>
            <a:t>円となっており、類似団体平均を上回って推移しているのは、労働者住宅融資の原資として金融機関に預託していることが要因である。</a:t>
          </a:r>
          <a:endParaRPr lang="ja-JP" altLang="ja-JP" sz="1000">
            <a:effectLst/>
          </a:endParaRPr>
        </a:p>
        <a:p>
          <a:pPr rtl="0" eaLnBrk="1" fontAlgn="auto" latinLnBrk="0" hangingPunct="1"/>
          <a:r>
            <a:rPr lang="ja-JP" altLang="ja-JP" sz="1000">
              <a:solidFill>
                <a:srgbClr val="FF0000"/>
              </a:solidFill>
              <a:effectLst/>
              <a:latin typeface="+mn-lt"/>
              <a:ea typeface="+mn-ea"/>
              <a:cs typeface="+mn-cs"/>
            </a:rPr>
            <a:t>　</a:t>
          </a:r>
          <a:r>
            <a:rPr lang="ja-JP" altLang="ja-JP" sz="1000">
              <a:solidFill>
                <a:sysClr val="windowText" lastClr="000000"/>
              </a:solidFill>
              <a:effectLst/>
              <a:latin typeface="+mn-lt"/>
              <a:ea typeface="+mn-ea"/>
              <a:cs typeface="+mn-cs"/>
            </a:rPr>
            <a:t>公債費は</a:t>
          </a:r>
          <a:r>
            <a:rPr lang="en-US" altLang="ja-JP" sz="1000">
              <a:solidFill>
                <a:sysClr val="windowText" lastClr="000000"/>
              </a:solidFill>
              <a:effectLst/>
              <a:latin typeface="+mn-lt"/>
              <a:ea typeface="+mn-ea"/>
              <a:cs typeface="+mn-cs"/>
            </a:rPr>
            <a:t>77,253</a:t>
          </a:r>
          <a:r>
            <a:rPr lang="ja-JP" altLang="ja-JP" sz="1000">
              <a:solidFill>
                <a:sysClr val="windowText" lastClr="000000"/>
              </a:solidFill>
              <a:effectLst/>
              <a:latin typeface="+mn-lt"/>
              <a:ea typeface="+mn-ea"/>
              <a:cs typeface="+mn-cs"/>
            </a:rPr>
            <a:t>円（対前年比＋</a:t>
          </a:r>
          <a:r>
            <a:rPr lang="en-US" altLang="ja-JP" sz="1000">
              <a:solidFill>
                <a:sysClr val="windowText" lastClr="000000"/>
              </a:solidFill>
              <a:effectLst/>
              <a:latin typeface="+mn-lt"/>
              <a:ea typeface="+mn-ea"/>
              <a:cs typeface="+mn-cs"/>
            </a:rPr>
            <a:t>3,827</a:t>
          </a:r>
          <a:r>
            <a:rPr lang="ja-JP" altLang="ja-JP" sz="1000">
              <a:solidFill>
                <a:sysClr val="windowText" lastClr="000000"/>
              </a:solidFill>
              <a:effectLst/>
              <a:latin typeface="+mn-lt"/>
              <a:ea typeface="+mn-ea"/>
              <a:cs typeface="+mn-cs"/>
            </a:rPr>
            <a:t>円）となっており、類似団体平均を上回っている。これは、新庁舎整備などの財源として借入れた地方債の元金償還が始まったことによるものであり、今後も</a:t>
          </a:r>
          <a:r>
            <a:rPr lang="ja-JP" altLang="ja-JP" sz="1000" b="0" i="0" baseline="0">
              <a:solidFill>
                <a:sysClr val="windowText" lastClr="000000"/>
              </a:solidFill>
              <a:effectLst/>
              <a:latin typeface="+mn-lt"/>
              <a:ea typeface="+mn-ea"/>
              <a:cs typeface="+mn-cs"/>
            </a:rPr>
            <a:t>池田小学校長寿命化改修、雨水公共下水道の整備、更新住宅の整備といった大型の事業を予定していることから、公債費の大幅な減少は見込めない。</a:t>
          </a:r>
          <a:endParaRPr lang="en-US" altLang="ja-JP" sz="1000" b="0" i="0" baseline="0">
            <a:solidFill>
              <a:sysClr val="windowText" lastClr="000000"/>
            </a:solidFill>
            <a:effectLst/>
            <a:latin typeface="+mn-lt"/>
            <a:ea typeface="+mn-ea"/>
            <a:cs typeface="+mn-cs"/>
          </a:endParaRPr>
        </a:p>
        <a:p>
          <a:pPr rtl="0" eaLnBrk="1" fontAlgn="auto" latinLnBrk="0" hangingPunct="1"/>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このため、事業費を精査するとともに、交付税措置のある有利な地方債の活用に努めていきたい。</a:t>
          </a:r>
          <a:endParaRPr lang="ja-JP" altLang="ja-JP" sz="11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財政調整基金については、中期的な見通しのもとに、決算剰余金を積み立てるとともに、最低水準の取崩しに努めている。令和</a:t>
          </a:r>
          <a:r>
            <a:rPr kumimoji="1" lang="ja-JP" altLang="en-US" sz="1000">
              <a:solidFill>
                <a:sysClr val="windowText" lastClr="000000"/>
              </a:solidFill>
              <a:effectLst/>
              <a:latin typeface="+mn-lt"/>
              <a:ea typeface="+mn-ea"/>
              <a:cs typeface="+mn-cs"/>
            </a:rPr>
            <a:t>３</a:t>
          </a:r>
          <a:r>
            <a:rPr kumimoji="1" lang="ja-JP" altLang="ja-JP" sz="1000">
              <a:solidFill>
                <a:sysClr val="windowText" lastClr="000000"/>
              </a:solidFill>
              <a:effectLst/>
              <a:latin typeface="+mn-lt"/>
              <a:ea typeface="+mn-ea"/>
              <a:cs typeface="+mn-cs"/>
            </a:rPr>
            <a:t>年度は、</a:t>
          </a:r>
          <a:r>
            <a:rPr lang="ja-JP" altLang="ja-JP" sz="1000" b="0" i="0" baseline="0">
              <a:solidFill>
                <a:schemeClr val="dk1"/>
              </a:solidFill>
              <a:effectLst/>
              <a:latin typeface="+mn-lt"/>
              <a:ea typeface="+mn-ea"/>
              <a:cs typeface="+mn-cs"/>
            </a:rPr>
            <a:t>国税収入の回復に伴う普通交付税の再算定による増額</a:t>
          </a:r>
          <a:r>
            <a:rPr lang="ja-JP" altLang="en-US" sz="1000" b="0" i="0" baseline="0">
              <a:solidFill>
                <a:schemeClr val="dk1"/>
              </a:solidFill>
              <a:effectLst/>
              <a:latin typeface="+mn-lt"/>
              <a:ea typeface="+mn-ea"/>
              <a:cs typeface="+mn-cs"/>
            </a:rPr>
            <a:t>や堅調なふるさと納税寄付金</a:t>
          </a:r>
          <a:r>
            <a:rPr kumimoji="1" lang="ja-JP" altLang="ja-JP" sz="1000">
              <a:solidFill>
                <a:sysClr val="windowText" lastClr="000000"/>
              </a:solidFill>
              <a:effectLst/>
              <a:latin typeface="+mn-lt"/>
              <a:ea typeface="+mn-ea"/>
              <a:cs typeface="+mn-cs"/>
            </a:rPr>
            <a:t>に加え、</a:t>
          </a:r>
          <a:r>
            <a:rPr kumimoji="1" lang="ja-JP" altLang="en-US" sz="1000">
              <a:solidFill>
                <a:sysClr val="windowText" lastClr="000000"/>
              </a:solidFill>
              <a:effectLst/>
              <a:latin typeface="+mn-lt"/>
              <a:ea typeface="+mn-ea"/>
              <a:cs typeface="+mn-cs"/>
            </a:rPr>
            <a:t>長引く</a:t>
          </a:r>
          <a:r>
            <a:rPr kumimoji="1" lang="ja-JP" altLang="ja-JP" sz="1000">
              <a:solidFill>
                <a:sysClr val="windowText" lastClr="000000"/>
              </a:solidFill>
              <a:effectLst/>
              <a:latin typeface="+mn-lt"/>
              <a:ea typeface="+mn-ea"/>
              <a:cs typeface="+mn-cs"/>
            </a:rPr>
            <a:t>コロナの影響による各種事業の中止や縮小に伴う事業費の減などにより、取崩しを行わなかったため、</a:t>
          </a:r>
          <a:r>
            <a:rPr kumimoji="1" lang="ja-JP" altLang="en-US" sz="1000">
              <a:solidFill>
                <a:sysClr val="windowText" lastClr="000000"/>
              </a:solidFill>
              <a:effectLst/>
              <a:latin typeface="+mn-lt"/>
              <a:ea typeface="+mn-ea"/>
              <a:cs typeface="+mn-cs"/>
            </a:rPr>
            <a:t>前年度に引き続き</a:t>
          </a:r>
          <a:r>
            <a:rPr kumimoji="1" lang="ja-JP" altLang="ja-JP" sz="1000">
              <a:solidFill>
                <a:sysClr val="windowText" lastClr="000000"/>
              </a:solidFill>
              <a:effectLst/>
              <a:latin typeface="+mn-lt"/>
              <a:ea typeface="+mn-ea"/>
              <a:cs typeface="+mn-cs"/>
            </a:rPr>
            <a:t>残高が増加している。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実質収支についても、前述の理由により改善しており、実質単年度収支について</a:t>
          </a:r>
          <a:r>
            <a:rPr kumimoji="1" lang="ja-JP" altLang="en-US" sz="1000">
              <a:solidFill>
                <a:sysClr val="windowText" lastClr="000000"/>
              </a:solidFill>
              <a:effectLst/>
              <a:latin typeface="+mn-lt"/>
              <a:ea typeface="+mn-ea"/>
              <a:cs typeface="+mn-cs"/>
            </a:rPr>
            <a:t>は、行財政改革の推進等の影響もあり大幅に改善されている。今後も事務事業の見直し・統廃合など歳出の合理化等行財政改革を更に推進し、健全な行政運営に努めていく。</a:t>
          </a:r>
          <a:endParaRPr lang="ja-JP" altLang="ja-JP" sz="11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一般会計は、</a:t>
          </a:r>
          <a:r>
            <a:rPr lang="ja-JP" altLang="en-US" sz="1100" b="0" i="0" baseline="0">
              <a:solidFill>
                <a:sysClr val="windowText" lastClr="000000"/>
              </a:solidFill>
              <a:effectLst/>
              <a:latin typeface="+mn-lt"/>
              <a:ea typeface="+mn-ea"/>
              <a:cs typeface="+mn-cs"/>
            </a:rPr>
            <a:t>国税収入の回復に伴う普通</a:t>
          </a:r>
          <a:r>
            <a:rPr lang="ja-JP" altLang="ja-JP" sz="1100" b="0" i="0" baseline="0">
              <a:solidFill>
                <a:sysClr val="windowText" lastClr="000000"/>
              </a:solidFill>
              <a:effectLst/>
              <a:latin typeface="+mn-lt"/>
              <a:ea typeface="+mn-ea"/>
              <a:cs typeface="+mn-cs"/>
            </a:rPr>
            <a:t>交付税</a:t>
          </a:r>
          <a:r>
            <a:rPr lang="ja-JP" altLang="en-US" sz="1100" b="0" i="0" baseline="0">
              <a:solidFill>
                <a:sysClr val="windowText" lastClr="000000"/>
              </a:solidFill>
              <a:effectLst/>
              <a:latin typeface="+mn-lt"/>
              <a:ea typeface="+mn-ea"/>
              <a:cs typeface="+mn-cs"/>
            </a:rPr>
            <a:t>の再算定による増額や</a:t>
          </a:r>
          <a:r>
            <a:rPr lang="ja-JP" altLang="ja-JP" sz="1100" b="0" i="0" baseline="0">
              <a:solidFill>
                <a:schemeClr val="dk1"/>
              </a:solidFill>
              <a:effectLst/>
              <a:latin typeface="+mn-lt"/>
              <a:ea typeface="+mn-ea"/>
              <a:cs typeface="+mn-cs"/>
            </a:rPr>
            <a:t>ふるさと納税寄付額の急伸</a:t>
          </a:r>
          <a:r>
            <a:rPr kumimoji="1" lang="ja-JP" altLang="en-US" sz="1100">
              <a:solidFill>
                <a:sysClr val="windowText" lastClr="000000"/>
              </a:solidFill>
              <a:effectLst/>
              <a:latin typeface="+mn-lt"/>
              <a:ea typeface="+mn-ea"/>
              <a:cs typeface="+mn-cs"/>
            </a:rPr>
            <a:t>により歳入が増加した一方で、長引く</a:t>
          </a:r>
          <a:r>
            <a:rPr kumimoji="1" lang="ja-JP" altLang="ja-JP" sz="1100">
              <a:solidFill>
                <a:sysClr val="windowText" lastClr="000000"/>
              </a:solidFill>
              <a:effectLst/>
              <a:latin typeface="+mn-lt"/>
              <a:ea typeface="+mn-ea"/>
              <a:cs typeface="+mn-cs"/>
            </a:rPr>
            <a:t>コロナの影響による各種事業の中止や縮小に伴う事業費の減など</a:t>
          </a:r>
          <a:r>
            <a:rPr kumimoji="1" lang="ja-JP" altLang="en-US" sz="1100">
              <a:solidFill>
                <a:sysClr val="windowText" lastClr="000000"/>
              </a:solidFill>
              <a:effectLst/>
              <a:latin typeface="+mn-lt"/>
              <a:ea typeface="+mn-ea"/>
              <a:cs typeface="+mn-cs"/>
            </a:rPr>
            <a:t>の影響により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前年度から大幅に増加している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国民健康保険事業特別会計は、平成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年度から、後期高齢者医療制度が開始されたことや人口減少などの影響により被保険者の減少傾向は続いている状況である。また合併以降、保険料率を改正しておらず、収支状況が悪化していたため、平成</a:t>
          </a:r>
          <a:r>
            <a:rPr lang="en-US" altLang="ja-JP" sz="1100" b="0" i="0" baseline="0">
              <a:solidFill>
                <a:sysClr val="windowText" lastClr="000000"/>
              </a:solidFill>
              <a:effectLst/>
              <a:latin typeface="+mn-lt"/>
              <a:ea typeface="+mn-ea"/>
              <a:cs typeface="+mn-cs"/>
            </a:rPr>
            <a:t>28</a:t>
          </a:r>
          <a:r>
            <a:rPr lang="ja-JP" altLang="ja-JP" sz="1100" b="0" i="0" baseline="0">
              <a:solidFill>
                <a:sysClr val="windowText" lastClr="000000"/>
              </a:solidFill>
              <a:effectLst/>
              <a:latin typeface="+mn-lt"/>
              <a:ea typeface="+mn-ea"/>
              <a:cs typeface="+mn-cs"/>
            </a:rPr>
            <a:t>年度には保険料率を改正した。しかしながら、本町の医療費の特殊要件として、精神病院があること、被保険者のうち低所得者が多いなど担税能力が低い状況であることから、保険料率の改正がそのまま赤字解消につながらないため、健康づくりなどといった施策を強く進めていく必要が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全体としては、水道事業会計が広域化されたため、連結実質赤字比率に算入されなくなり、標準財政規模比は大きく減少している。</a:t>
          </a:r>
          <a:endParaRPr lang="ja-JP" altLang="ja-JP" sz="11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　元利償還金については、新庁舎整備などに係る元金償還</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始ま</a:t>
          </a:r>
          <a:r>
            <a:rPr lang="ja-JP" altLang="en-US" sz="1100" b="0" i="0" baseline="0">
              <a:solidFill>
                <a:sysClr val="windowText" lastClr="000000"/>
              </a:solidFill>
              <a:effectLst/>
              <a:latin typeface="+mn-lt"/>
              <a:ea typeface="+mn-ea"/>
              <a:cs typeface="+mn-cs"/>
            </a:rPr>
            <a:t>ったことから、</a:t>
          </a:r>
          <a:r>
            <a:rPr lang="ja-JP" altLang="ja-JP" sz="1100" b="0" i="0" baseline="0">
              <a:solidFill>
                <a:schemeClr val="dk1"/>
              </a:solidFill>
              <a:effectLst/>
              <a:latin typeface="+mn-lt"/>
              <a:ea typeface="+mn-ea"/>
              <a:cs typeface="+mn-cs"/>
            </a:rPr>
            <a:t>元利償還金が増えている状況にある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また、組合等が起こした地方債の元利償還金に対する負担金等については、小豆島中央病院設立時の医療機器整備などに係る返済が開始したため</a:t>
          </a:r>
          <a:r>
            <a:rPr lang="ja-JP" altLang="en-US" sz="1100" b="0" i="0" baseline="0">
              <a:solidFill>
                <a:sysClr val="windowText" lastClr="000000"/>
              </a:solidFill>
              <a:effectLst/>
              <a:latin typeface="+mn-lt"/>
              <a:ea typeface="+mn-ea"/>
              <a:cs typeface="+mn-cs"/>
            </a:rPr>
            <a:t>高止まり</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a:t>
          </a:r>
          <a:r>
            <a:rPr lang="ja-JP" altLang="ja-JP" sz="1100" b="0" i="0" baseline="0">
              <a:solidFill>
                <a:schemeClr val="dk1"/>
              </a:solidFill>
              <a:effectLst/>
              <a:latin typeface="+mn-lt"/>
              <a:ea typeface="+mn-ea"/>
              <a:cs typeface="+mn-cs"/>
            </a:rPr>
            <a:t>交付税算入見込額が大きな地方債の活用を</a:t>
          </a:r>
          <a:r>
            <a:rPr lang="ja-JP" altLang="en-US" sz="1100" b="0" i="0" baseline="0">
              <a:solidFill>
                <a:schemeClr val="dk1"/>
              </a:solidFill>
              <a:effectLst/>
              <a:latin typeface="+mn-lt"/>
              <a:ea typeface="+mn-ea"/>
              <a:cs typeface="+mn-cs"/>
            </a:rPr>
            <a:t>進めていることもあり、算入公債費等も増加しているが、</a:t>
          </a:r>
          <a:r>
            <a:rPr lang="ja-JP" altLang="ja-JP" sz="1100" b="0" i="0" baseline="0">
              <a:solidFill>
                <a:sysClr val="windowText" lastClr="000000"/>
              </a:solidFill>
              <a:effectLst/>
              <a:latin typeface="+mn-lt"/>
              <a:ea typeface="+mn-ea"/>
              <a:cs typeface="+mn-cs"/>
            </a:rPr>
            <a:t>今後の公債費を抑制するためにも、普通建設事業の選択と集中、新規発行額の抑制や低金利での借入に努め</a:t>
          </a:r>
          <a:r>
            <a:rPr lang="ja-JP" altLang="en-US" sz="1100" b="0" i="0" baseline="0">
              <a:solidFill>
                <a:sysClr val="windowText" lastClr="000000"/>
              </a:solidFill>
              <a:effectLst/>
              <a:latin typeface="+mn-lt"/>
              <a:ea typeface="+mn-ea"/>
              <a:cs typeface="+mn-cs"/>
            </a:rPr>
            <a:t>ていく。</a:t>
          </a:r>
          <a:endParaRPr lang="en-US" altLang="ja-JP" sz="1100" b="0" i="0" baseline="0">
            <a:solidFill>
              <a:sysClr val="windowText" lastClr="000000"/>
            </a:solidFill>
            <a:effectLst/>
            <a:latin typeface="+mn-lt"/>
            <a:ea typeface="+mn-ea"/>
            <a:cs typeface="+mn-cs"/>
          </a:endParaRPr>
        </a:p>
        <a:p>
          <a:pPr rtl="0" eaLnBrk="1" fontAlgn="auto" latinLnBrk="0" hangingPunct="1"/>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香川県小豆島町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合併以降、黒字決算による財調・減債基金への積立等、充当可能基金が維持できている。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また、交付税措置見込が大きな地方債の活用を進めるとともに、後年度負担の適正化のため臨時財政対策債の発行を抑制した</a:t>
          </a:r>
          <a:r>
            <a:rPr lang="ja-JP" altLang="en-US" sz="1100" b="0" i="0" baseline="0">
              <a:solidFill>
                <a:sysClr val="windowText" lastClr="000000"/>
              </a:solidFill>
              <a:effectLst/>
              <a:latin typeface="+mn-lt"/>
              <a:ea typeface="+mn-ea"/>
              <a:cs typeface="+mn-cs"/>
            </a:rPr>
            <a:t>一方で</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合併特例債等の</a:t>
          </a:r>
          <a:r>
            <a:rPr lang="ja-JP" altLang="ja-JP" sz="1100">
              <a:solidFill>
                <a:sysClr val="windowText" lastClr="000000"/>
              </a:solidFill>
              <a:effectLst/>
              <a:latin typeface="+mn-lt"/>
              <a:ea typeface="+mn-ea"/>
              <a:cs typeface="+mn-cs"/>
            </a:rPr>
            <a:t>償還が</a:t>
          </a:r>
          <a:r>
            <a:rPr lang="ja-JP" altLang="en-US" sz="1100">
              <a:solidFill>
                <a:sysClr val="windowText" lastClr="000000"/>
              </a:solidFill>
              <a:effectLst/>
              <a:latin typeface="+mn-lt"/>
              <a:ea typeface="+mn-ea"/>
              <a:cs typeface="+mn-cs"/>
            </a:rPr>
            <a:t>進んだことで</a:t>
          </a:r>
          <a:r>
            <a:rPr lang="ja-JP" altLang="ja-JP" sz="1100" b="0" i="0" baseline="0">
              <a:solidFill>
                <a:sysClr val="windowText" lastClr="000000"/>
              </a:solidFill>
              <a:effectLst/>
              <a:latin typeface="+mn-lt"/>
              <a:ea typeface="+mn-ea"/>
              <a:cs typeface="+mn-cs"/>
            </a:rPr>
            <a:t>基準財政需要額算入見込額</a:t>
          </a:r>
          <a:r>
            <a:rPr lang="ja-JP" altLang="en-US" sz="1100" b="0" i="0" baseline="0">
              <a:solidFill>
                <a:sysClr val="windowText" lastClr="000000"/>
              </a:solidFill>
              <a:effectLst/>
              <a:latin typeface="+mn-lt"/>
              <a:ea typeface="+mn-ea"/>
              <a:cs typeface="+mn-cs"/>
            </a:rPr>
            <a:t>については減少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組合等負担等見込額は、小豆地区広域行政事務組合の常備消防に係る公債費（庁舎建設など）負担や、小豆島中央病院企業団の病院建設に係る公債費負担が大きなものである。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また、公立病院の再編により、病院事業から債務承継を行っており、一般会計等に係る地方債の現在高が、その分増えている状況にあり、この地方債の償還が終了する令和</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年度までは大きな水準で推移すると見込まれる。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香川県小豆島町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a:t>
          </a:r>
          <a:r>
            <a:rPr kumimoji="1" lang="en-US" altLang="ja-JP" sz="1100">
              <a:solidFill>
                <a:sysClr val="windowText" lastClr="000000"/>
              </a:solidFill>
              <a:effectLst/>
              <a:latin typeface="+mn-lt"/>
              <a:ea typeface="+mn-ea"/>
              <a:cs typeface="+mn-cs"/>
            </a:rPr>
            <a:t>411</a:t>
          </a:r>
          <a:r>
            <a:rPr kumimoji="1" lang="ja-JP" altLang="ja-JP" sz="1100">
              <a:solidFill>
                <a:sysClr val="windowText" lastClr="000000"/>
              </a:solidFill>
              <a:effectLst/>
              <a:latin typeface="+mn-lt"/>
              <a:ea typeface="+mn-ea"/>
              <a:cs typeface="+mn-cs"/>
            </a:rPr>
            <a:t>百万円増の</a:t>
          </a:r>
          <a:r>
            <a:rPr kumimoji="1" lang="en-US" altLang="ja-JP" sz="1100">
              <a:solidFill>
                <a:sysClr val="windowText" lastClr="000000"/>
              </a:solidFill>
              <a:effectLst/>
              <a:latin typeface="+mn-lt"/>
              <a:ea typeface="+mn-ea"/>
              <a:cs typeface="+mn-cs"/>
            </a:rPr>
            <a:t>7,137</a:t>
          </a:r>
          <a:r>
            <a:rPr kumimoji="1" lang="ja-JP" altLang="ja-JP" sz="1100">
              <a:solidFill>
                <a:sysClr val="windowText" lastClr="000000"/>
              </a:solidFill>
              <a:effectLst/>
              <a:latin typeface="+mn-lt"/>
              <a:ea typeface="+mn-ea"/>
              <a:cs typeface="+mn-cs"/>
            </a:rPr>
            <a:t>百万円となっている。内訳として、財政調整基金が対前年比</a:t>
          </a:r>
          <a:r>
            <a:rPr kumimoji="1" lang="en-US" altLang="ja-JP" sz="1100">
              <a:solidFill>
                <a:sysClr val="windowText" lastClr="000000"/>
              </a:solidFill>
              <a:effectLst/>
              <a:latin typeface="+mn-lt"/>
              <a:ea typeface="+mn-ea"/>
              <a:cs typeface="+mn-cs"/>
            </a:rPr>
            <a:t>214</a:t>
          </a:r>
          <a:r>
            <a:rPr kumimoji="1" lang="ja-JP" altLang="ja-JP" sz="1100">
              <a:solidFill>
                <a:sysClr val="windowText" lastClr="000000"/>
              </a:solidFill>
              <a:effectLst/>
              <a:latin typeface="+mn-lt"/>
              <a:ea typeface="+mn-ea"/>
              <a:cs typeface="+mn-cs"/>
            </a:rPr>
            <a:t>百万円増の</a:t>
          </a:r>
          <a:r>
            <a:rPr kumimoji="1" lang="en-US" altLang="ja-JP" sz="1100">
              <a:solidFill>
                <a:sysClr val="windowText" lastClr="000000"/>
              </a:solidFill>
              <a:effectLst/>
              <a:latin typeface="+mn-lt"/>
              <a:ea typeface="+mn-ea"/>
              <a:cs typeface="+mn-cs"/>
            </a:rPr>
            <a:t>1,966</a:t>
          </a:r>
          <a:r>
            <a:rPr kumimoji="1" lang="ja-JP" altLang="ja-JP" sz="1100">
              <a:solidFill>
                <a:sysClr val="windowText" lastClr="000000"/>
              </a:solidFill>
              <a:effectLst/>
              <a:latin typeface="+mn-lt"/>
              <a:ea typeface="+mn-ea"/>
              <a:cs typeface="+mn-cs"/>
            </a:rPr>
            <a:t>百万円、減債基金が対前年比</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2,000</a:t>
          </a:r>
          <a:r>
            <a:rPr kumimoji="1" lang="ja-JP" altLang="ja-JP" sz="1100">
              <a:solidFill>
                <a:sysClr val="windowText" lastClr="000000"/>
              </a:solidFill>
              <a:effectLst/>
              <a:latin typeface="+mn-lt"/>
              <a:ea typeface="+mn-ea"/>
              <a:cs typeface="+mn-cs"/>
            </a:rPr>
            <a:t>百万円、その他特定目的基金が対前年比</a:t>
          </a:r>
          <a:r>
            <a:rPr kumimoji="1" lang="en-US" altLang="ja-JP" sz="1100">
              <a:solidFill>
                <a:sysClr val="windowText" lastClr="000000"/>
              </a:solidFill>
              <a:effectLst/>
              <a:latin typeface="+mn-lt"/>
              <a:ea typeface="+mn-ea"/>
              <a:cs typeface="+mn-cs"/>
            </a:rPr>
            <a:t>144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3,170</a:t>
          </a:r>
          <a:r>
            <a:rPr kumimoji="1" lang="ja-JP" altLang="ja-JP" sz="1100">
              <a:solidFill>
                <a:sysClr val="windowText" lastClr="000000"/>
              </a:solidFill>
              <a:effectLst/>
              <a:latin typeface="+mn-lt"/>
              <a:ea typeface="+mn-ea"/>
              <a:cs typeface="+mn-cs"/>
            </a:rPr>
            <a:t>百万円となっている。</a:t>
          </a:r>
          <a:endParaRPr lang="ja-JP" altLang="ja-JP" sz="1400">
            <a:solidFill>
              <a:sysClr val="windowText" lastClr="000000"/>
            </a:solidFill>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財政調整基金及び減債基金については、標準財政規模の</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％程度（約</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億円）を残高水準の目安とし、財源の過不足等を調整するために活用しながらも引き続き災害が発生した場合や経済情勢の著しい変動が生じた場合を想定して確保していきたい。</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その他特定目的基金については、各条例の目的に沿った事業実施に必要な積立てや事業実施のために活用することとしている。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全体的な方針としては、超高齢化社会の進展に伴う、社会保障関係費の増加、公共施設の老朽化に伴う更新費用の増加など、財政需要の増加が見込まれるため、歳入確保の観点からも活用を進めていくこととしている。</a:t>
          </a:r>
          <a:endParaRPr lang="ja-JP" altLang="ja-JP" sz="1400">
            <a:solidFill>
              <a:sysClr val="windowText" lastClr="000000"/>
            </a:solidFill>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ysClr val="windowText" lastClr="000000"/>
              </a:solidFill>
              <a:effectLst/>
              <a:latin typeface="+mn-lt"/>
              <a:ea typeface="+mn-ea"/>
              <a:cs typeface="+mn-cs"/>
            </a:rPr>
            <a:t>　地域振興基金については、町民の連帯強化と地域振興を図るため活用している。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ふるさとづくり基金については、地域づくり及び快適な生活環境の形成を図るため活用している。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水道基金については、水道事業の健全な運営及びこれに関連した地域の活性化を図るため活用している。</a:t>
          </a:r>
          <a:endParaRPr lang="ja-JP" altLang="ja-JP" sz="1400">
            <a:solidFill>
              <a:sysClr val="windowText" lastClr="000000"/>
            </a:solidFill>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庁舎の改修事業の財源として庁舎整備</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百万円）や子育て世帯の各種事業の財源として</a:t>
          </a:r>
          <a:r>
            <a:rPr kumimoji="1" lang="ja-JP" altLang="ja-JP" sz="1100">
              <a:solidFill>
                <a:schemeClr val="dk1"/>
              </a:solidFill>
              <a:effectLst/>
              <a:latin typeface="+mn-lt"/>
              <a:ea typeface="+mn-ea"/>
              <a:cs typeface="+mn-cs"/>
            </a:rPr>
            <a:t>新・すくすく子育ち基金</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）を活用した</a:t>
          </a:r>
          <a:r>
            <a:rPr kumimoji="1" lang="ja-JP" altLang="ja-JP" sz="1100">
              <a:solidFill>
                <a:sysClr val="windowText" lastClr="000000"/>
              </a:solidFill>
              <a:effectLst/>
              <a:latin typeface="+mn-lt"/>
              <a:ea typeface="+mn-ea"/>
              <a:cs typeface="+mn-cs"/>
            </a:rPr>
            <a:t>一方で、</a:t>
          </a:r>
          <a:r>
            <a:rPr kumimoji="1" lang="ja-JP" altLang="en-US" sz="1100">
              <a:solidFill>
                <a:sysClr val="windowText" lastClr="000000"/>
              </a:solidFill>
              <a:effectLst/>
              <a:latin typeface="+mn-lt"/>
              <a:ea typeface="+mn-ea"/>
              <a:cs typeface="+mn-cs"/>
            </a:rPr>
            <a:t>ふるさとづくり基金については</a:t>
          </a:r>
          <a:r>
            <a:rPr lang="ja-JP" altLang="ja-JP" sz="1100" b="0" i="0" baseline="0">
              <a:solidFill>
                <a:sysClr val="windowText" lastClr="000000"/>
              </a:solidFill>
              <a:effectLst/>
              <a:latin typeface="+mn-lt"/>
              <a:ea typeface="+mn-ea"/>
              <a:cs typeface="+mn-cs"/>
            </a:rPr>
            <a:t>ふるさと納税寄付額の急伸に伴い</a:t>
          </a:r>
          <a:r>
            <a:rPr lang="ja-JP" altLang="en-US" sz="1100" b="0" i="0" baseline="0">
              <a:solidFill>
                <a:sysClr val="windowText" lastClr="000000"/>
              </a:solidFill>
              <a:effectLst/>
              <a:latin typeface="+mn-lt"/>
              <a:ea typeface="+mn-ea"/>
              <a:cs typeface="+mn-cs"/>
            </a:rPr>
            <a:t>基金への</a:t>
          </a:r>
          <a:r>
            <a:rPr kumimoji="1" lang="ja-JP" altLang="ja-JP" sz="1100">
              <a:solidFill>
                <a:sysClr val="windowText" lastClr="000000"/>
              </a:solidFill>
              <a:effectLst/>
              <a:latin typeface="+mn-lt"/>
              <a:ea typeface="+mn-ea"/>
              <a:cs typeface="+mn-cs"/>
            </a:rPr>
            <a:t>積立て額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増加しているため対前年比</a:t>
          </a:r>
          <a:r>
            <a:rPr kumimoji="1" lang="en-US" altLang="ja-JP" sz="1100">
              <a:solidFill>
                <a:sysClr val="windowText" lastClr="000000"/>
              </a:solidFill>
              <a:effectLst/>
              <a:latin typeface="+mn-lt"/>
              <a:ea typeface="+mn-ea"/>
              <a:cs typeface="+mn-cs"/>
            </a:rPr>
            <a:t>161</a:t>
          </a:r>
          <a:r>
            <a:rPr kumimoji="1" lang="ja-JP" altLang="ja-JP" sz="1100">
              <a:solidFill>
                <a:sysClr val="windowText" lastClr="000000"/>
              </a:solidFill>
              <a:effectLst/>
              <a:latin typeface="+mn-lt"/>
              <a:ea typeface="+mn-ea"/>
              <a:cs typeface="+mn-cs"/>
            </a:rPr>
            <a:t>百万円の増、地域振興基金については合併特例債</a:t>
          </a:r>
          <a:r>
            <a:rPr kumimoji="1" lang="ja-JP" altLang="en-US" sz="1100">
              <a:solidFill>
                <a:sysClr val="windowText" lastClr="000000"/>
              </a:solidFill>
              <a:effectLst/>
              <a:latin typeface="+mn-lt"/>
              <a:ea typeface="+mn-ea"/>
              <a:cs typeface="+mn-cs"/>
            </a:rPr>
            <a:t>を活用した</a:t>
          </a:r>
          <a:r>
            <a:rPr kumimoji="1" lang="ja-JP" altLang="ja-JP" sz="1100">
              <a:solidFill>
                <a:sysClr val="windowText" lastClr="000000"/>
              </a:solidFill>
              <a:effectLst/>
              <a:latin typeface="+mn-lt"/>
              <a:ea typeface="+mn-ea"/>
              <a:cs typeface="+mn-cs"/>
            </a:rPr>
            <a:t>基金積立て</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百万円の増となって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特定目的</a:t>
          </a:r>
          <a:r>
            <a:rPr kumimoji="1" lang="ja-JP" altLang="en-US" sz="1100">
              <a:solidFill>
                <a:sysClr val="windowText" lastClr="000000"/>
              </a:solidFill>
              <a:effectLst/>
              <a:latin typeface="+mn-lt"/>
              <a:ea typeface="+mn-ea"/>
              <a:cs typeface="+mn-cs"/>
            </a:rPr>
            <a:t>基金</a:t>
          </a:r>
          <a:r>
            <a:rPr kumimoji="1" lang="ja-JP" altLang="ja-JP" sz="1100">
              <a:solidFill>
                <a:sysClr val="windowText" lastClr="000000"/>
              </a:solidFill>
              <a:effectLst/>
              <a:latin typeface="+mn-lt"/>
              <a:ea typeface="+mn-ea"/>
              <a:cs typeface="+mn-cs"/>
            </a:rPr>
            <a:t>全体で対前年比</a:t>
          </a:r>
          <a:r>
            <a:rPr kumimoji="1" lang="en-US" altLang="ja-JP" sz="1100">
              <a:solidFill>
                <a:sysClr val="windowText" lastClr="000000"/>
              </a:solidFill>
              <a:effectLst/>
              <a:latin typeface="+mn-lt"/>
              <a:ea typeface="+mn-ea"/>
              <a:cs typeface="+mn-cs"/>
            </a:rPr>
            <a:t>144</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今後も、条例の目的に沿った事業に活用することとしている。</a:t>
          </a:r>
          <a:r>
            <a:rPr lang="ja-JP" altLang="ja-JP" sz="1100">
              <a:solidFill>
                <a:sysClr val="windowText" lastClr="000000"/>
              </a:solidFill>
              <a:effectLst/>
              <a:latin typeface="+mn-lt"/>
              <a:ea typeface="+mn-ea"/>
              <a:cs typeface="+mn-cs"/>
            </a:rPr>
            <a:t>特にふるさと納税寄付金を原資として積み立てたふるさとづくり基金については、各種まちづくり施策の貴重な財源として活用を進めていきたい。</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財源の過不足等を調整するための取崩が</a:t>
          </a:r>
          <a:r>
            <a:rPr kumimoji="1" lang="ja-JP" altLang="en-US" sz="1100">
              <a:solidFill>
                <a:sysClr val="windowText" lastClr="000000"/>
              </a:solidFill>
              <a:effectLst/>
              <a:latin typeface="+mn-lt"/>
              <a:ea typeface="+mn-ea"/>
              <a:cs typeface="+mn-cs"/>
            </a:rPr>
            <a:t>前年度と同様に不要であり</a:t>
          </a:r>
          <a:r>
            <a:rPr kumimoji="1" lang="ja-JP" altLang="ja-JP" sz="1100">
              <a:solidFill>
                <a:sysClr val="windowText" lastClr="000000"/>
              </a:solidFill>
              <a:effectLst/>
              <a:latin typeface="+mn-lt"/>
              <a:ea typeface="+mn-ea"/>
              <a:cs typeface="+mn-cs"/>
            </a:rPr>
            <a:t>、決算剰余金処分による積立てが</a:t>
          </a:r>
          <a:r>
            <a:rPr kumimoji="1" lang="en-US" altLang="ja-JP" sz="1100">
              <a:solidFill>
                <a:sysClr val="windowText" lastClr="000000"/>
              </a:solidFill>
              <a:effectLst/>
              <a:latin typeface="+mn-lt"/>
              <a:ea typeface="+mn-ea"/>
              <a:cs typeface="+mn-cs"/>
            </a:rPr>
            <a:t>212</a:t>
          </a:r>
          <a:r>
            <a:rPr kumimoji="1" lang="ja-JP" altLang="ja-JP" sz="1100">
              <a:solidFill>
                <a:sysClr val="windowText" lastClr="000000"/>
              </a:solidFill>
              <a:effectLst/>
              <a:latin typeface="+mn-lt"/>
              <a:ea typeface="+mn-ea"/>
              <a:cs typeface="+mn-cs"/>
            </a:rPr>
            <a:t>百万円（対前年</a:t>
          </a:r>
          <a:r>
            <a:rPr kumimoji="1" lang="ja-JP" altLang="en-US" sz="1100">
              <a:solidFill>
                <a:sysClr val="windowText" lastClr="000000"/>
              </a:solidFill>
              <a:effectLst/>
              <a:latin typeface="+mn-lt"/>
              <a:ea typeface="+mn-ea"/>
              <a:cs typeface="+mn-cs"/>
            </a:rPr>
            <a:t>比</a:t>
          </a:r>
          <a:r>
            <a:rPr kumimoji="1" lang="en-US" altLang="ja-JP" sz="1100">
              <a:solidFill>
                <a:sysClr val="windowText" lastClr="000000"/>
              </a:solidFill>
              <a:effectLst/>
              <a:latin typeface="+mn-lt"/>
              <a:ea typeface="+mn-ea"/>
              <a:cs typeface="+mn-cs"/>
            </a:rPr>
            <a:t>41</a:t>
          </a:r>
          <a:r>
            <a:rPr kumimoji="1" lang="ja-JP" altLang="ja-JP" sz="1100">
              <a:solidFill>
                <a:sysClr val="windowText" lastClr="000000"/>
              </a:solidFill>
              <a:effectLst/>
              <a:latin typeface="+mn-lt"/>
              <a:ea typeface="+mn-ea"/>
              <a:cs typeface="+mn-cs"/>
            </a:rPr>
            <a:t>百万円）となり、対前年比</a:t>
          </a:r>
          <a:r>
            <a:rPr kumimoji="1" lang="en-US" altLang="ja-JP" sz="1100">
              <a:solidFill>
                <a:sysClr val="windowText" lastClr="000000"/>
              </a:solidFill>
              <a:effectLst/>
              <a:latin typeface="+mn-lt"/>
              <a:ea typeface="+mn-ea"/>
              <a:cs typeface="+mn-cs"/>
            </a:rPr>
            <a:t>214</a:t>
          </a:r>
          <a:r>
            <a:rPr kumimoji="1" lang="ja-JP" altLang="ja-JP" sz="1100">
              <a:solidFill>
                <a:sysClr val="windowText" lastClr="000000"/>
              </a:solidFill>
              <a:effectLst/>
              <a:latin typeface="+mn-lt"/>
              <a:ea typeface="+mn-ea"/>
              <a:cs typeface="+mn-cs"/>
            </a:rPr>
            <a:t>百万円の増となっている。</a:t>
          </a:r>
          <a:endParaRPr lang="ja-JP" altLang="ja-JP" sz="1400">
            <a:solidFill>
              <a:sysClr val="windowText" lastClr="000000"/>
            </a:solidFill>
            <a:effectLst/>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本町においては、減債基金と合わせて標準財政規模の</a:t>
          </a:r>
          <a:r>
            <a:rPr kumimoji="1" lang="en-US" altLang="ja-JP" sz="1100">
              <a:solidFill>
                <a:sysClr val="windowText" lastClr="000000"/>
              </a:solidFill>
              <a:effectLst/>
              <a:latin typeface="+mn-lt"/>
              <a:ea typeface="+mn-ea"/>
              <a:cs typeface="+mn-cs"/>
            </a:rPr>
            <a:t>35</a:t>
          </a:r>
          <a:r>
            <a:rPr kumimoji="1" lang="ja-JP" altLang="ja-JP" sz="1100">
              <a:solidFill>
                <a:sysClr val="windowText" lastClr="000000"/>
              </a:solidFill>
              <a:effectLst/>
              <a:latin typeface="+mn-lt"/>
              <a:ea typeface="+mn-ea"/>
              <a:cs typeface="+mn-cs"/>
            </a:rPr>
            <a:t>％程度（約</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億円）を残高水準の目安としており、年度間の財源の調整を行い、財政の健全性を確保するために活用することとしている。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年度は庁舎再編に伴い継承した旧内海病院の残債の償還の財源として活用し</a:t>
          </a:r>
          <a:r>
            <a:rPr kumimoji="1" lang="ja-JP" altLang="en-US" sz="1100">
              <a:solidFill>
                <a:sysClr val="windowText" lastClr="000000"/>
              </a:solidFill>
              <a:effectLst/>
              <a:latin typeface="+mn-lt"/>
              <a:ea typeface="+mn-ea"/>
              <a:cs typeface="+mn-cs"/>
            </a:rPr>
            <a:t>た一方で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普通交付税の再算定による臨時財政対策債償還分等を積立てたことにより、</a:t>
          </a:r>
          <a:r>
            <a:rPr kumimoji="1" lang="ja-JP" altLang="ja-JP" sz="1100">
              <a:solidFill>
                <a:sysClr val="windowText" lastClr="000000"/>
              </a:solidFill>
              <a:effectLst/>
              <a:latin typeface="+mn-lt"/>
              <a:ea typeface="+mn-ea"/>
              <a:cs typeface="+mn-cs"/>
            </a:rPr>
            <a:t>対前年比</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償還期限を繰り上げて町債の償還を行う場合や、年度によって町債の償還が多額になる場合に財源として活用することとしており、当面は旧内海病院の残債償還</a:t>
          </a:r>
          <a:r>
            <a:rPr kumimoji="1" lang="ja-JP" altLang="en-US" sz="1100">
              <a:solidFill>
                <a:sysClr val="windowText" lastClr="000000"/>
              </a:solidFill>
              <a:effectLst/>
              <a:latin typeface="+mn-lt"/>
              <a:ea typeface="+mn-ea"/>
              <a:cs typeface="+mn-cs"/>
            </a:rPr>
            <a:t>や臨時財政対策債の償還</a:t>
          </a:r>
          <a:r>
            <a:rPr kumimoji="1" lang="ja-JP" altLang="ja-JP" sz="1100">
              <a:solidFill>
                <a:sysClr val="windowText" lastClr="000000"/>
              </a:solidFill>
              <a:effectLst/>
              <a:latin typeface="+mn-lt"/>
              <a:ea typeface="+mn-ea"/>
              <a:cs typeface="+mn-cs"/>
            </a:rPr>
            <a:t>の財源として活用することとしている。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221094F-104E-4EE3-AAD0-3D050BFF24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F9C9A5D-1AAC-43D3-B863-3B8D36C6F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3734900-EFA6-4A1F-A388-5D4FCF8DB1D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D3E4C28-72D8-4448-B8FE-B8A58D2D1CF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F50D1A7-1FF8-45B2-9BB8-24A94AE6EFB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37BDA69-E841-41FC-9290-60A4C46AACC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06BB0DB-33D2-404A-80F0-57608026F6E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2C97D6C-CE1F-4A1C-A450-E925B1A0612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7641390-6BA6-440E-857F-7C63802BFEA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4786D98-9C9D-450D-9ECA-103B84CB38C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6CF9217-F309-424D-936C-6EDD8EDFF51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091FC3E-1ABC-4C7E-8D30-3BBA2E4EEF1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C0929B3-B60A-4B6C-A215-9B3C0383AD9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FB8F8A0-25DE-484D-A5D7-745E546A3BA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3789AC2-E706-42A7-9CAB-4FEC5E56BAF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9FF85FB-D606-4FB5-87E6-E101DAE7D8B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3BDE1A5-1C9B-47A2-A70B-F2FD39AEB6B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01CF097-52B8-4E71-A904-D986B9E00D0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AAADAFD-2C0B-4AC1-A84B-9E4C016CB9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BE22EEC-ACBC-4C3E-9586-F84BC2B2A42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C8D3154-50F6-4B29-A902-24AD576BAB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A24998F5-0FC8-4C18-A70F-838EACFFF43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439EB70-76F3-4840-BFFE-BC572DDE1A8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6D99527-6722-4EA7-A558-1BF7D2C9B03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CCC5E1D-7DC2-42AC-8DB7-F2EFB2ED7A0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C85FCE9-239C-45B5-B62B-667AB68F451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9798249-6280-4B19-89E2-788EDDB675C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6E290FF-93A2-40D5-B4F0-554D7D451FA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60CA7C6-814C-4687-BBA4-C2ABD8966BF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5D68F36-9320-4EBD-9B36-F03019B78C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8F88347-3DC7-4013-A2B4-2B5840220E0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F469BB7-FB5A-4F7B-AC49-5205972BE2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8AD920C-A90A-4FB1-B49E-63BAD252B91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D4944CF-E0B9-47E2-804C-CF5A57E044E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9DA1C2A-92E5-49B7-B51B-656B16658F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0DB7803-F20E-4E71-9437-F924235DA66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FF44D44-72E3-49D7-9244-A78CA24FB84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810D556-CB40-4478-954E-1374ECEABCB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CC7B717-9B44-44CB-A271-0783C1C40A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787F32-49EE-4530-B7F9-13C4922E287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C1F0B51-9273-4129-BBFA-FE81719EF6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F2F4090-8FF5-42CD-85A1-AA248D01229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7301B51E-364C-47F7-BF4A-873EA4A2456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4256227-3DC8-48BC-B553-A6B7C97173C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2353BA9-09BE-4AB1-9898-F7D8B0B52B5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9DDCC7C-DEC9-46EB-AF33-E9649F98ACF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E0D4875-C2A5-4CF7-9F7A-CEEA35C1A37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3FC29BE-DA7D-451A-838F-323BC678A32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7073B07-C4BE-4A31-9C61-5EE1FDC6C1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14F9D6C-C6CA-42E6-9C57-900FFB9DA9E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6D12348-21C9-437A-BD95-1A06A7C6D7C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9E6340D5-8D49-4B68-8FBA-29922D87AF5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5AEB274-01E9-4850-ADBC-D282D11F2B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73D2BD1-C3CA-4B47-B409-9433E9C0133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4582E666-1A98-4D84-AE4C-C523F9CED2F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3F70B2E-F50F-459C-9935-50B2B850B69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2F1A4BF-4BEC-418A-B726-5873EA8EC61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や全国平均、香川県平均より高い水準にあり、老朽化した資産が多いといえる。令和元年度に策定した集中改革プランにおいて、高度の危険性や老朽化等により住民生活に必要が認められない施設については、廃止・除却を進めるという方針を掲げ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年度から少し改善しているが、依然として高い水準にあるため、今後の人口動向に応じた施設配置の適正化等、有形固定資産減価償却率の改善に向けて取り組んでいる最中である。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683EAAF-270B-4AF3-8619-9520811014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8D284C6-C8BB-4AE1-BC00-E5A2FC43724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2457E034-06B8-45BD-9243-CBA96AA78DB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A8AC6F4-B573-44FC-93F6-2F2EDC8A1618}"/>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86DE916-6C47-42EA-9E4A-E45A46E872F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35D646E-90E2-4480-8898-BC575D644C5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020EEF7-004B-4806-BEDC-2D7EAB078BB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64A3F2C-41FE-471E-A6BD-C55474727829}"/>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E1D296F-A93C-44A1-8D62-819C33CC1E5D}"/>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EE312C03-045D-4DDE-9C03-4F644164884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C1F6409-F5C3-4948-B8CB-F11D83004B4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7AE5A188-68EC-460B-95CF-F4492AE92B5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A8252F9-FBFD-4DA1-B0A6-9BB4534F417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DEA75DA-C4CD-4EF2-BCB0-CAB656365F4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B7282ABA-462E-43CA-8E35-A1D5CDAA18A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90BDC9CC-569F-4CD2-BEF9-BB645C50106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E3A0389-C947-4676-843A-543942B222A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C91D6920-F40C-40CF-AD7B-5BF11AD2289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a:extLst>
            <a:ext uri="{FF2B5EF4-FFF2-40B4-BE49-F238E27FC236}">
              <a16:creationId xmlns:a16="http://schemas.microsoft.com/office/drawing/2014/main" id="{D9FE087A-FCF3-4EBE-961D-61F6423AF12A}"/>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a:extLst>
            <a:ext uri="{FF2B5EF4-FFF2-40B4-BE49-F238E27FC236}">
              <a16:creationId xmlns:a16="http://schemas.microsoft.com/office/drawing/2014/main" id="{ECD83DB8-9DB5-459A-90A6-67141D423FBC}"/>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a:extLst>
            <a:ext uri="{FF2B5EF4-FFF2-40B4-BE49-F238E27FC236}">
              <a16:creationId xmlns:a16="http://schemas.microsoft.com/office/drawing/2014/main" id="{A20DA765-EC11-4293-8E27-1927C71FAE8A}"/>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a:extLst>
            <a:ext uri="{FF2B5EF4-FFF2-40B4-BE49-F238E27FC236}">
              <a16:creationId xmlns:a16="http://schemas.microsoft.com/office/drawing/2014/main" id="{AD9D7997-337D-46A7-A629-748817E5BC2F}"/>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a:extLst>
            <a:ext uri="{FF2B5EF4-FFF2-40B4-BE49-F238E27FC236}">
              <a16:creationId xmlns:a16="http://schemas.microsoft.com/office/drawing/2014/main" id="{D7B36060-ADA0-4919-AB20-43CE849F7D05}"/>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a:extLst>
            <a:ext uri="{FF2B5EF4-FFF2-40B4-BE49-F238E27FC236}">
              <a16:creationId xmlns:a16="http://schemas.microsoft.com/office/drawing/2014/main" id="{89E5E109-74CA-4E1B-9C8E-78D25D24A6DF}"/>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6730FA56-0368-46F4-B21F-8B9D68A9CE6E}"/>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a:extLst>
            <a:ext uri="{FF2B5EF4-FFF2-40B4-BE49-F238E27FC236}">
              <a16:creationId xmlns:a16="http://schemas.microsoft.com/office/drawing/2014/main" id="{F249EA26-4DFD-4119-9C99-329786D5CB76}"/>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a:extLst>
            <a:ext uri="{FF2B5EF4-FFF2-40B4-BE49-F238E27FC236}">
              <a16:creationId xmlns:a16="http://schemas.microsoft.com/office/drawing/2014/main" id="{BC6C1310-63FD-47A8-A294-F7B3508FAC37}"/>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a:extLst>
            <a:ext uri="{FF2B5EF4-FFF2-40B4-BE49-F238E27FC236}">
              <a16:creationId xmlns:a16="http://schemas.microsoft.com/office/drawing/2014/main" id="{EA6D4783-1B7B-4345-9E44-856C29E689E4}"/>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912F416D-949F-4C04-946A-FEA6B1A30F8F}"/>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B5B363D-20AC-4EB4-8C86-0B85670085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57079CB-5786-4898-B42F-F27EF620DBB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EB3F7B1-A865-4471-B153-6FC4FAC92D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C605086-2A3A-4562-991E-7C62555F854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17C41C2-C94C-458E-8C07-F3C228963B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93" name="楕円 92">
          <a:extLst>
            <a:ext uri="{FF2B5EF4-FFF2-40B4-BE49-F238E27FC236}">
              <a16:creationId xmlns:a16="http://schemas.microsoft.com/office/drawing/2014/main" id="{C2C02A97-F058-4456-AFC6-7716CF496630}"/>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4" name="有形固定資産減価償却率該当値テキスト">
          <a:extLst>
            <a:ext uri="{FF2B5EF4-FFF2-40B4-BE49-F238E27FC236}">
              <a16:creationId xmlns:a16="http://schemas.microsoft.com/office/drawing/2014/main" id="{742A00F1-E10D-4E58-BB1D-D06187D5B943}"/>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59962</xdr:rowOff>
    </xdr:from>
    <xdr:to>
      <xdr:col>19</xdr:col>
      <xdr:colOff>187325</xdr:colOff>
      <xdr:row>32</xdr:row>
      <xdr:rowOff>161562</xdr:rowOff>
    </xdr:to>
    <xdr:sp macro="" textlink="">
      <xdr:nvSpPr>
        <xdr:cNvPr id="95" name="楕円 94">
          <a:extLst>
            <a:ext uri="{FF2B5EF4-FFF2-40B4-BE49-F238E27FC236}">
              <a16:creationId xmlns:a16="http://schemas.microsoft.com/office/drawing/2014/main" id="{22C3808D-65E3-4C42-9D22-8036127AB87C}"/>
            </a:ext>
          </a:extLst>
        </xdr:cNvPr>
        <xdr:cNvSpPr/>
      </xdr:nvSpPr>
      <xdr:spPr>
        <a:xfrm>
          <a:off x="4000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110762</xdr:rowOff>
    </xdr:to>
    <xdr:cxnSp macro="">
      <xdr:nvCxnSpPr>
        <xdr:cNvPr id="96" name="直線コネクタ 95">
          <a:extLst>
            <a:ext uri="{FF2B5EF4-FFF2-40B4-BE49-F238E27FC236}">
              <a16:creationId xmlns:a16="http://schemas.microsoft.com/office/drawing/2014/main" id="{B29C3908-77C3-4716-A4AF-F4721339DCC0}"/>
            </a:ext>
          </a:extLst>
        </xdr:cNvPr>
        <xdr:cNvCxnSpPr/>
      </xdr:nvCxnSpPr>
      <xdr:spPr>
        <a:xfrm flipV="1">
          <a:off x="4051300" y="6313170"/>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97" name="楕円 96">
          <a:extLst>
            <a:ext uri="{FF2B5EF4-FFF2-40B4-BE49-F238E27FC236}">
              <a16:creationId xmlns:a16="http://schemas.microsoft.com/office/drawing/2014/main" id="{4745C181-AF9A-4ADA-957E-C1B0F10B288E}"/>
            </a:ext>
          </a:extLst>
        </xdr:cNvPr>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110762</xdr:rowOff>
    </xdr:to>
    <xdr:cxnSp macro="">
      <xdr:nvCxnSpPr>
        <xdr:cNvPr id="98" name="直線コネクタ 97">
          <a:extLst>
            <a:ext uri="{FF2B5EF4-FFF2-40B4-BE49-F238E27FC236}">
              <a16:creationId xmlns:a16="http://schemas.microsoft.com/office/drawing/2014/main" id="{BF8A3B8D-2990-433F-A6FB-A89493BB6A13}"/>
            </a:ext>
          </a:extLst>
        </xdr:cNvPr>
        <xdr:cNvCxnSpPr/>
      </xdr:nvCxnSpPr>
      <xdr:spPr>
        <a:xfrm>
          <a:off x="3289300" y="635326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35288</xdr:rowOff>
    </xdr:from>
    <xdr:to>
      <xdr:col>11</xdr:col>
      <xdr:colOff>187325</xdr:colOff>
      <xdr:row>32</xdr:row>
      <xdr:rowOff>136888</xdr:rowOff>
    </xdr:to>
    <xdr:sp macro="" textlink="">
      <xdr:nvSpPr>
        <xdr:cNvPr id="99" name="楕円 98">
          <a:extLst>
            <a:ext uri="{FF2B5EF4-FFF2-40B4-BE49-F238E27FC236}">
              <a16:creationId xmlns:a16="http://schemas.microsoft.com/office/drawing/2014/main" id="{1A509D6F-E10F-427D-BF23-B8C17B4EAF7A}"/>
            </a:ext>
          </a:extLst>
        </xdr:cNvPr>
        <xdr:cNvSpPr/>
      </xdr:nvSpPr>
      <xdr:spPr>
        <a:xfrm>
          <a:off x="2476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86088</xdr:rowOff>
    </xdr:from>
    <xdr:to>
      <xdr:col>15</xdr:col>
      <xdr:colOff>136525</xdr:colOff>
      <xdr:row>32</xdr:row>
      <xdr:rowOff>95341</xdr:rowOff>
    </xdr:to>
    <xdr:cxnSp macro="">
      <xdr:nvCxnSpPr>
        <xdr:cNvPr id="100" name="直線コネクタ 99">
          <a:extLst>
            <a:ext uri="{FF2B5EF4-FFF2-40B4-BE49-F238E27FC236}">
              <a16:creationId xmlns:a16="http://schemas.microsoft.com/office/drawing/2014/main" id="{F7909CC0-8747-44DC-9658-ADB99EF6E960}"/>
            </a:ext>
          </a:extLst>
        </xdr:cNvPr>
        <xdr:cNvCxnSpPr/>
      </xdr:nvCxnSpPr>
      <xdr:spPr>
        <a:xfrm>
          <a:off x="2527300" y="634401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101872</xdr:rowOff>
    </xdr:from>
    <xdr:to>
      <xdr:col>7</xdr:col>
      <xdr:colOff>187325</xdr:colOff>
      <xdr:row>32</xdr:row>
      <xdr:rowOff>32022</xdr:rowOff>
    </xdr:to>
    <xdr:sp macro="" textlink="">
      <xdr:nvSpPr>
        <xdr:cNvPr id="101" name="楕円 100">
          <a:extLst>
            <a:ext uri="{FF2B5EF4-FFF2-40B4-BE49-F238E27FC236}">
              <a16:creationId xmlns:a16="http://schemas.microsoft.com/office/drawing/2014/main" id="{723C37E4-C20E-4EEC-B2A1-47147A6BEA28}"/>
            </a:ext>
          </a:extLst>
        </xdr:cNvPr>
        <xdr:cNvSpPr/>
      </xdr:nvSpPr>
      <xdr:spPr>
        <a:xfrm>
          <a:off x="17145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152672</xdr:rowOff>
    </xdr:from>
    <xdr:to>
      <xdr:col>11</xdr:col>
      <xdr:colOff>136525</xdr:colOff>
      <xdr:row>32</xdr:row>
      <xdr:rowOff>86088</xdr:rowOff>
    </xdr:to>
    <xdr:cxnSp macro="">
      <xdr:nvCxnSpPr>
        <xdr:cNvPr id="102" name="直線コネクタ 101">
          <a:extLst>
            <a:ext uri="{FF2B5EF4-FFF2-40B4-BE49-F238E27FC236}">
              <a16:creationId xmlns:a16="http://schemas.microsoft.com/office/drawing/2014/main" id="{C0E65816-545E-48F4-826D-420081193443}"/>
            </a:ext>
          </a:extLst>
        </xdr:cNvPr>
        <xdr:cNvCxnSpPr/>
      </xdr:nvCxnSpPr>
      <xdr:spPr>
        <a:xfrm>
          <a:off x="1765300" y="6239147"/>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a:extLst>
            <a:ext uri="{FF2B5EF4-FFF2-40B4-BE49-F238E27FC236}">
              <a16:creationId xmlns:a16="http://schemas.microsoft.com/office/drawing/2014/main" id="{B682BF0C-7B52-498B-8C77-CE278B5C13BD}"/>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a:extLst>
            <a:ext uri="{FF2B5EF4-FFF2-40B4-BE49-F238E27FC236}">
              <a16:creationId xmlns:a16="http://schemas.microsoft.com/office/drawing/2014/main" id="{CAF42499-F1A6-4B44-B23F-E5EF0A1AC8F2}"/>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a:extLst>
            <a:ext uri="{FF2B5EF4-FFF2-40B4-BE49-F238E27FC236}">
              <a16:creationId xmlns:a16="http://schemas.microsoft.com/office/drawing/2014/main" id="{F999CD8F-7D74-4650-A74C-6CC9D1B9179C}"/>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a:extLst>
            <a:ext uri="{FF2B5EF4-FFF2-40B4-BE49-F238E27FC236}">
              <a16:creationId xmlns:a16="http://schemas.microsoft.com/office/drawing/2014/main" id="{F6CB57E8-1998-4F10-9DEB-850F4D6CE72E}"/>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152689</xdr:rowOff>
    </xdr:from>
    <xdr:ext cx="405111" cy="259045"/>
    <xdr:sp macro="" textlink="">
      <xdr:nvSpPr>
        <xdr:cNvPr id="107" name="n_1mainValue有形固定資産減価償却率">
          <a:extLst>
            <a:ext uri="{FF2B5EF4-FFF2-40B4-BE49-F238E27FC236}">
              <a16:creationId xmlns:a16="http://schemas.microsoft.com/office/drawing/2014/main" id="{BD22E49B-FA01-411B-892D-B7773E80487C}"/>
            </a:ext>
          </a:extLst>
        </xdr:cNvPr>
        <xdr:cNvSpPr txBox="1"/>
      </xdr:nvSpPr>
      <xdr:spPr>
        <a:xfrm>
          <a:off x="38360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108" name="n_2mainValue有形固定資産減価償却率">
          <a:extLst>
            <a:ext uri="{FF2B5EF4-FFF2-40B4-BE49-F238E27FC236}">
              <a16:creationId xmlns:a16="http://schemas.microsoft.com/office/drawing/2014/main" id="{6B0A4E7A-6DD8-4BB0-B3E0-C6EBC2BF31E2}"/>
            </a:ext>
          </a:extLst>
        </xdr:cNvPr>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128015</xdr:rowOff>
    </xdr:from>
    <xdr:ext cx="405111" cy="259045"/>
    <xdr:sp macro="" textlink="">
      <xdr:nvSpPr>
        <xdr:cNvPr id="109" name="n_3mainValue有形固定資産減価償却率">
          <a:extLst>
            <a:ext uri="{FF2B5EF4-FFF2-40B4-BE49-F238E27FC236}">
              <a16:creationId xmlns:a16="http://schemas.microsoft.com/office/drawing/2014/main" id="{BDA7083E-6540-4275-B58A-F852595E0EA1}"/>
            </a:ext>
          </a:extLst>
        </xdr:cNvPr>
        <xdr:cNvSpPr txBox="1"/>
      </xdr:nvSpPr>
      <xdr:spPr>
        <a:xfrm>
          <a:off x="2324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23149</xdr:rowOff>
    </xdr:from>
    <xdr:ext cx="405111" cy="259045"/>
    <xdr:sp macro="" textlink="">
      <xdr:nvSpPr>
        <xdr:cNvPr id="110" name="n_4mainValue有形固定資産減価償却率">
          <a:extLst>
            <a:ext uri="{FF2B5EF4-FFF2-40B4-BE49-F238E27FC236}">
              <a16:creationId xmlns:a16="http://schemas.microsoft.com/office/drawing/2014/main" id="{65FB4667-D0F6-4F55-9591-F24CF24A32D9}"/>
            </a:ext>
          </a:extLst>
        </xdr:cNvPr>
        <xdr:cNvSpPr txBox="1"/>
      </xdr:nvSpPr>
      <xdr:spPr>
        <a:xfrm>
          <a:off x="1562744" y="6281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C6CA8E5-816E-434A-AB6F-37EAF25426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A525B946-DB6A-4A57-9E28-A22C6E574CF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AB92299A-AFBD-47B0-921E-7379730F49A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4991890-3754-45F1-B7F2-9311D19245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03F1314-C601-4068-BB51-1A25EFE1146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3E5CA73-E88A-42AC-B388-6EE031B34E2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72E3A2E-783E-4D0F-B48F-94702F74D67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8DDD141-8271-4D1E-B5E0-0E2153AEE81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8FC47A3-A6F2-4EC7-AC9F-3CE1B84167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D56FFB0-94E5-4A38-9AEF-62EBFDEB2A4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296C0F9-80C7-4F50-A856-FCFBB0763B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6563FB3-4B75-4DEB-BABC-00DD3FCA9AC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7C21CE8-269A-4B7A-8B28-1F2A87F5C96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全国平均及び香川県平均を下回った。分子にあたる将来負担額については、町債の償還が順次進んでいることから減少傾向にあり、ふるさと納税の増加等により充当可能財源も増加傾向にある。分母にあたる経常一般財源については、普通交付税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割強を占めている中、町税についても年々減少していくことが予想されるため、現在の水準を上回らないよう、集中改革プランに基づき職員数の削減等も含め、経常経費の縮減に引き続き取り組んでいく。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2EF38E26-EF68-469E-A76B-E3BC7E20F99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4A6E85E-D38F-467C-88BA-49837738287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D4A4657-5A12-4976-84B8-5588C41910D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A53448F8-C93D-4EF8-9F60-0A2DADEB8BE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9463A84C-BB83-4186-A8C0-834CBFFE188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90ED3148-60E6-4F71-BB5F-E80DDCCE57E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95FC63FF-EE0E-4E91-BA35-EDC99E9C445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22ADC1A3-255E-41DC-A843-224F6165EBC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87544329-5AB8-4908-A3BF-8E14BC6E074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91A510B6-CDC8-4A77-A7D8-8E55B65C2A8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9F0BDF94-1B6B-4332-9D78-25C7267ED68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329738E2-5220-455F-BD23-9B432798290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683B1014-14B5-406B-BA68-C30494E621B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625E2F1-4C7D-4293-B8F2-F64D6260076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F1FF12B-1DB3-4B67-A96F-FF92FE9A82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a:extLst>
            <a:ext uri="{FF2B5EF4-FFF2-40B4-BE49-F238E27FC236}">
              <a16:creationId xmlns:a16="http://schemas.microsoft.com/office/drawing/2014/main" id="{CAD41441-E4DD-44AD-92FD-18C7E6F5AEBD}"/>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a:extLst>
            <a:ext uri="{FF2B5EF4-FFF2-40B4-BE49-F238E27FC236}">
              <a16:creationId xmlns:a16="http://schemas.microsoft.com/office/drawing/2014/main" id="{C7F6482A-7189-4EBE-8ACC-CC9CC9471F70}"/>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a:extLst>
            <a:ext uri="{FF2B5EF4-FFF2-40B4-BE49-F238E27FC236}">
              <a16:creationId xmlns:a16="http://schemas.microsoft.com/office/drawing/2014/main" id="{CA9803C1-C044-4A4C-A175-E7A1401D5416}"/>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AB46399C-63D7-46A3-8417-88EEAF84F63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EF367B17-4A31-4FEA-BA54-7DAFEB44E20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a:extLst>
            <a:ext uri="{FF2B5EF4-FFF2-40B4-BE49-F238E27FC236}">
              <a16:creationId xmlns:a16="http://schemas.microsoft.com/office/drawing/2014/main" id="{D75AB13C-9763-4E3D-BC4A-C3D1CBE77086}"/>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a:extLst>
            <a:ext uri="{FF2B5EF4-FFF2-40B4-BE49-F238E27FC236}">
              <a16:creationId xmlns:a16="http://schemas.microsoft.com/office/drawing/2014/main" id="{049824CB-712A-4164-86A7-6652007618E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a:extLst>
            <a:ext uri="{FF2B5EF4-FFF2-40B4-BE49-F238E27FC236}">
              <a16:creationId xmlns:a16="http://schemas.microsoft.com/office/drawing/2014/main" id="{299460C8-7070-476F-B741-8D797DCA426D}"/>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a:extLst>
            <a:ext uri="{FF2B5EF4-FFF2-40B4-BE49-F238E27FC236}">
              <a16:creationId xmlns:a16="http://schemas.microsoft.com/office/drawing/2014/main" id="{8584BA85-F34F-4372-A128-38CE00F59C2E}"/>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a:extLst>
            <a:ext uri="{FF2B5EF4-FFF2-40B4-BE49-F238E27FC236}">
              <a16:creationId xmlns:a16="http://schemas.microsoft.com/office/drawing/2014/main" id="{56E5183C-AA08-4884-881C-706B73B2473C}"/>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a:extLst>
            <a:ext uri="{FF2B5EF4-FFF2-40B4-BE49-F238E27FC236}">
              <a16:creationId xmlns:a16="http://schemas.microsoft.com/office/drawing/2014/main" id="{D87F2C51-15A1-4E34-957F-14444D2D133F}"/>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256533B-0638-41B1-AD3E-533CC9C659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406051F-DFB7-4F18-B93B-061C5CA5B24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FC8D63B-3351-4F8D-93EE-CC6ED1DA4C4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A7174DA-69FB-4C54-B1C4-3900249B777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54E29F0-2191-4F4C-A6EE-E7781AB3C0A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10880</xdr:rowOff>
    </xdr:from>
    <xdr:to>
      <xdr:col>76</xdr:col>
      <xdr:colOff>73025</xdr:colOff>
      <xdr:row>28</xdr:row>
      <xdr:rowOff>112480</xdr:rowOff>
    </xdr:to>
    <xdr:sp macro="" textlink="">
      <xdr:nvSpPr>
        <xdr:cNvPr id="155" name="楕円 154">
          <a:extLst>
            <a:ext uri="{FF2B5EF4-FFF2-40B4-BE49-F238E27FC236}">
              <a16:creationId xmlns:a16="http://schemas.microsoft.com/office/drawing/2014/main" id="{0A1341A6-75F6-4EDB-A03B-EAE0F27A3728}"/>
            </a:ext>
          </a:extLst>
        </xdr:cNvPr>
        <xdr:cNvSpPr/>
      </xdr:nvSpPr>
      <xdr:spPr>
        <a:xfrm>
          <a:off x="14744700" y="5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33757</xdr:rowOff>
    </xdr:from>
    <xdr:ext cx="469744" cy="259045"/>
    <xdr:sp macro="" textlink="">
      <xdr:nvSpPr>
        <xdr:cNvPr id="156" name="債務償還比率該当値テキスト">
          <a:extLst>
            <a:ext uri="{FF2B5EF4-FFF2-40B4-BE49-F238E27FC236}">
              <a16:creationId xmlns:a16="http://schemas.microsoft.com/office/drawing/2014/main" id="{1BDCAF29-52D5-45E3-A964-F6CB144170C6}"/>
            </a:ext>
          </a:extLst>
        </xdr:cNvPr>
        <xdr:cNvSpPr txBox="1"/>
      </xdr:nvSpPr>
      <xdr:spPr>
        <a:xfrm>
          <a:off x="14846300" y="54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10111</xdr:rowOff>
    </xdr:from>
    <xdr:to>
      <xdr:col>72</xdr:col>
      <xdr:colOff>123825</xdr:colOff>
      <xdr:row>29</xdr:row>
      <xdr:rowOff>111711</xdr:rowOff>
    </xdr:to>
    <xdr:sp macro="" textlink="">
      <xdr:nvSpPr>
        <xdr:cNvPr id="157" name="楕円 156">
          <a:extLst>
            <a:ext uri="{FF2B5EF4-FFF2-40B4-BE49-F238E27FC236}">
              <a16:creationId xmlns:a16="http://schemas.microsoft.com/office/drawing/2014/main" id="{7B25564A-BE76-44F5-B8A3-D8B95A176120}"/>
            </a:ext>
          </a:extLst>
        </xdr:cNvPr>
        <xdr:cNvSpPr/>
      </xdr:nvSpPr>
      <xdr:spPr>
        <a:xfrm>
          <a:off x="14033500" y="575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61680</xdr:rowOff>
    </xdr:from>
    <xdr:to>
      <xdr:col>76</xdr:col>
      <xdr:colOff>22225</xdr:colOff>
      <xdr:row>29</xdr:row>
      <xdr:rowOff>60911</xdr:rowOff>
    </xdr:to>
    <xdr:cxnSp macro="">
      <xdr:nvCxnSpPr>
        <xdr:cNvPr id="158" name="直線コネクタ 157">
          <a:extLst>
            <a:ext uri="{FF2B5EF4-FFF2-40B4-BE49-F238E27FC236}">
              <a16:creationId xmlns:a16="http://schemas.microsoft.com/office/drawing/2014/main" id="{A0575D1A-025A-494E-8629-7376EF78B609}"/>
            </a:ext>
          </a:extLst>
        </xdr:cNvPr>
        <xdr:cNvCxnSpPr/>
      </xdr:nvCxnSpPr>
      <xdr:spPr>
        <a:xfrm flipV="1">
          <a:off x="14084300" y="5633805"/>
          <a:ext cx="711200" cy="17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159202</xdr:rowOff>
    </xdr:from>
    <xdr:to>
      <xdr:col>68</xdr:col>
      <xdr:colOff>123825</xdr:colOff>
      <xdr:row>30</xdr:row>
      <xdr:rowOff>89352</xdr:rowOff>
    </xdr:to>
    <xdr:sp macro="" textlink="">
      <xdr:nvSpPr>
        <xdr:cNvPr id="159" name="楕円 158">
          <a:extLst>
            <a:ext uri="{FF2B5EF4-FFF2-40B4-BE49-F238E27FC236}">
              <a16:creationId xmlns:a16="http://schemas.microsoft.com/office/drawing/2014/main" id="{C977D5D0-7425-4D6E-94E6-FE84BBC1FFEF}"/>
            </a:ext>
          </a:extLst>
        </xdr:cNvPr>
        <xdr:cNvSpPr/>
      </xdr:nvSpPr>
      <xdr:spPr>
        <a:xfrm>
          <a:off x="13271500" y="590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60911</xdr:rowOff>
    </xdr:from>
    <xdr:to>
      <xdr:col>72</xdr:col>
      <xdr:colOff>73025</xdr:colOff>
      <xdr:row>30</xdr:row>
      <xdr:rowOff>38552</xdr:rowOff>
    </xdr:to>
    <xdr:cxnSp macro="">
      <xdr:nvCxnSpPr>
        <xdr:cNvPr id="160" name="直線コネクタ 159">
          <a:extLst>
            <a:ext uri="{FF2B5EF4-FFF2-40B4-BE49-F238E27FC236}">
              <a16:creationId xmlns:a16="http://schemas.microsoft.com/office/drawing/2014/main" id="{A7E44950-3FAA-4156-8DB5-2DEF836A7A77}"/>
            </a:ext>
          </a:extLst>
        </xdr:cNvPr>
        <xdr:cNvCxnSpPr/>
      </xdr:nvCxnSpPr>
      <xdr:spPr>
        <a:xfrm flipV="1">
          <a:off x="13322300" y="5804486"/>
          <a:ext cx="762000" cy="14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133124</xdr:rowOff>
    </xdr:from>
    <xdr:to>
      <xdr:col>64</xdr:col>
      <xdr:colOff>123825</xdr:colOff>
      <xdr:row>31</xdr:row>
      <xdr:rowOff>63274</xdr:rowOff>
    </xdr:to>
    <xdr:sp macro="" textlink="">
      <xdr:nvSpPr>
        <xdr:cNvPr id="161" name="楕円 160">
          <a:extLst>
            <a:ext uri="{FF2B5EF4-FFF2-40B4-BE49-F238E27FC236}">
              <a16:creationId xmlns:a16="http://schemas.microsoft.com/office/drawing/2014/main" id="{7F68D72B-2D23-49E1-9CAB-BE349494BF86}"/>
            </a:ext>
          </a:extLst>
        </xdr:cNvPr>
        <xdr:cNvSpPr/>
      </xdr:nvSpPr>
      <xdr:spPr>
        <a:xfrm>
          <a:off x="12509500" y="60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38552</xdr:rowOff>
    </xdr:from>
    <xdr:to>
      <xdr:col>68</xdr:col>
      <xdr:colOff>73025</xdr:colOff>
      <xdr:row>31</xdr:row>
      <xdr:rowOff>12474</xdr:rowOff>
    </xdr:to>
    <xdr:cxnSp macro="">
      <xdr:nvCxnSpPr>
        <xdr:cNvPr id="162" name="直線コネクタ 161">
          <a:extLst>
            <a:ext uri="{FF2B5EF4-FFF2-40B4-BE49-F238E27FC236}">
              <a16:creationId xmlns:a16="http://schemas.microsoft.com/office/drawing/2014/main" id="{A3FA4EE4-22E5-404F-8F00-C2F365ED8C34}"/>
            </a:ext>
          </a:extLst>
        </xdr:cNvPr>
        <xdr:cNvCxnSpPr/>
      </xdr:nvCxnSpPr>
      <xdr:spPr>
        <a:xfrm flipV="1">
          <a:off x="12560300" y="5953577"/>
          <a:ext cx="762000" cy="1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151955</xdr:rowOff>
    </xdr:from>
    <xdr:to>
      <xdr:col>60</xdr:col>
      <xdr:colOff>123825</xdr:colOff>
      <xdr:row>31</xdr:row>
      <xdr:rowOff>82105</xdr:rowOff>
    </xdr:to>
    <xdr:sp macro="" textlink="">
      <xdr:nvSpPr>
        <xdr:cNvPr id="163" name="楕円 162">
          <a:extLst>
            <a:ext uri="{FF2B5EF4-FFF2-40B4-BE49-F238E27FC236}">
              <a16:creationId xmlns:a16="http://schemas.microsoft.com/office/drawing/2014/main" id="{C0CC2FF8-7CF5-4325-A91F-0566E8C5A61F}"/>
            </a:ext>
          </a:extLst>
        </xdr:cNvPr>
        <xdr:cNvSpPr/>
      </xdr:nvSpPr>
      <xdr:spPr>
        <a:xfrm>
          <a:off x="11747500" y="60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12474</xdr:rowOff>
    </xdr:from>
    <xdr:to>
      <xdr:col>64</xdr:col>
      <xdr:colOff>73025</xdr:colOff>
      <xdr:row>31</xdr:row>
      <xdr:rowOff>31305</xdr:rowOff>
    </xdr:to>
    <xdr:cxnSp macro="">
      <xdr:nvCxnSpPr>
        <xdr:cNvPr id="164" name="直線コネクタ 163">
          <a:extLst>
            <a:ext uri="{FF2B5EF4-FFF2-40B4-BE49-F238E27FC236}">
              <a16:creationId xmlns:a16="http://schemas.microsoft.com/office/drawing/2014/main" id="{E3B056F8-88CA-4FE6-B006-F01214AA7094}"/>
            </a:ext>
          </a:extLst>
        </xdr:cNvPr>
        <xdr:cNvCxnSpPr/>
      </xdr:nvCxnSpPr>
      <xdr:spPr>
        <a:xfrm flipV="1">
          <a:off x="11798300" y="6098949"/>
          <a:ext cx="76200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a:extLst>
            <a:ext uri="{FF2B5EF4-FFF2-40B4-BE49-F238E27FC236}">
              <a16:creationId xmlns:a16="http://schemas.microsoft.com/office/drawing/2014/main" id="{AA0F47BB-FD99-45D8-9AC7-E6020C4164CF}"/>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66" name="n_2aveValue債務償還比率">
          <a:extLst>
            <a:ext uri="{FF2B5EF4-FFF2-40B4-BE49-F238E27FC236}">
              <a16:creationId xmlns:a16="http://schemas.microsoft.com/office/drawing/2014/main" id="{8EECB18B-46C4-4127-B0E1-A52E425748A6}"/>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67" name="n_3aveValue債務償還比率">
          <a:extLst>
            <a:ext uri="{FF2B5EF4-FFF2-40B4-BE49-F238E27FC236}">
              <a16:creationId xmlns:a16="http://schemas.microsoft.com/office/drawing/2014/main" id="{43064A17-0174-43A5-9A33-E53C161AC362}"/>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8" name="n_4aveValue債務償還比率">
          <a:extLst>
            <a:ext uri="{FF2B5EF4-FFF2-40B4-BE49-F238E27FC236}">
              <a16:creationId xmlns:a16="http://schemas.microsoft.com/office/drawing/2014/main" id="{DF299C98-0115-45B7-9290-8C3F7C085BC0}"/>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128238</xdr:rowOff>
    </xdr:from>
    <xdr:ext cx="469744" cy="259045"/>
    <xdr:sp macro="" textlink="">
      <xdr:nvSpPr>
        <xdr:cNvPr id="169" name="n_1mainValue債務償還比率">
          <a:extLst>
            <a:ext uri="{FF2B5EF4-FFF2-40B4-BE49-F238E27FC236}">
              <a16:creationId xmlns:a16="http://schemas.microsoft.com/office/drawing/2014/main" id="{BDD45420-D8AF-4BCB-B1F5-6AF4E94E93D1}"/>
            </a:ext>
          </a:extLst>
        </xdr:cNvPr>
        <xdr:cNvSpPr txBox="1"/>
      </xdr:nvSpPr>
      <xdr:spPr>
        <a:xfrm>
          <a:off x="13836727" y="55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80479</xdr:rowOff>
    </xdr:from>
    <xdr:ext cx="469744" cy="259045"/>
    <xdr:sp macro="" textlink="">
      <xdr:nvSpPr>
        <xdr:cNvPr id="170" name="n_2mainValue債務償還比率">
          <a:extLst>
            <a:ext uri="{FF2B5EF4-FFF2-40B4-BE49-F238E27FC236}">
              <a16:creationId xmlns:a16="http://schemas.microsoft.com/office/drawing/2014/main" id="{33945D4C-57BD-48AF-B80B-DE86093F91A2}"/>
            </a:ext>
          </a:extLst>
        </xdr:cNvPr>
        <xdr:cNvSpPr txBox="1"/>
      </xdr:nvSpPr>
      <xdr:spPr>
        <a:xfrm>
          <a:off x="13087427" y="59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54401</xdr:rowOff>
    </xdr:from>
    <xdr:ext cx="469744" cy="259045"/>
    <xdr:sp macro="" textlink="">
      <xdr:nvSpPr>
        <xdr:cNvPr id="171" name="n_3mainValue債務償還比率">
          <a:extLst>
            <a:ext uri="{FF2B5EF4-FFF2-40B4-BE49-F238E27FC236}">
              <a16:creationId xmlns:a16="http://schemas.microsoft.com/office/drawing/2014/main" id="{64FB540C-9124-4001-8237-E6DAAC532A8E}"/>
            </a:ext>
          </a:extLst>
        </xdr:cNvPr>
        <xdr:cNvSpPr txBox="1"/>
      </xdr:nvSpPr>
      <xdr:spPr>
        <a:xfrm>
          <a:off x="12325427" y="614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73232</xdr:rowOff>
    </xdr:from>
    <xdr:ext cx="469744" cy="259045"/>
    <xdr:sp macro="" textlink="">
      <xdr:nvSpPr>
        <xdr:cNvPr id="172" name="n_4mainValue債務償還比率">
          <a:extLst>
            <a:ext uri="{FF2B5EF4-FFF2-40B4-BE49-F238E27FC236}">
              <a16:creationId xmlns:a16="http://schemas.microsoft.com/office/drawing/2014/main" id="{B00A629E-F72D-44B1-BB19-BB13AB6A201B}"/>
            </a:ext>
          </a:extLst>
        </xdr:cNvPr>
        <xdr:cNvSpPr txBox="1"/>
      </xdr:nvSpPr>
      <xdr:spPr>
        <a:xfrm>
          <a:off x="11563427" y="615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68623E45-0C56-422C-AB28-B82977D4B3D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1BC5251-3F02-41D3-A79D-1CE3FB4BFF4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8393CBD-A316-49EC-B072-C66E9514E98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6318B99F-C7CF-472A-A506-496E073BE60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FF347C5-916E-4887-BFCE-3F817659D5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16FD344F-E79B-4C31-A0CA-065173AB4C1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6CC689-8773-4CDA-8C85-8690CB54C6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F90FDA2-2DF0-4483-996D-A3328B67234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1E7D598-DE43-4999-AD92-ED20AF10149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7E3AF8-C382-4324-8973-D8880D842E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C83A644-CC4D-4676-B45C-FE148354F4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38A46B-E464-4323-9A70-25E52359FB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61F9CF-C857-4A50-9F1C-1B213C58FB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72200AC-859C-4D3A-BAA0-95DC011DC4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AE3522-985E-4116-99FD-6D1BBC58CD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6E01251-EA81-4E2E-A4F8-1641F7C88D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A5613E8-1A47-4A39-862C-9E5E66AC562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B163F52-28C0-4300-9BB0-C2A28CAB66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A70FD0-8F3F-4433-BC0B-404FB87A65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9DC623-0270-47BB-B143-625218B407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7FB461-C20C-4E4B-B3DC-BE435731EA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3F19CD1-6173-4C0F-B733-F50416DB47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015410-DB1E-459F-BE57-127BD9EB92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2E6BBB-E8E2-44F2-AE95-1AFC9E7235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118BD3-0297-4D5E-9DF2-8600936A6A0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7541F9-CD97-4FD5-BCA5-0C8B7E55DBA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56637E-0FB7-491A-882F-5024F762A2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DECBB4-75CB-4705-B92F-B60B3A29016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264040-C4F0-4709-9CC7-8E46D9C4F6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437AE6-7EFD-4ED5-9E55-30D0B90B31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080589-D2D8-43F7-9B26-4BF29712D84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FF1CC3-9A2D-45CB-B4F9-B164895605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FED426-E1D4-44CF-B60C-4B8652338E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3589D1-99FA-4366-A933-98F3B066BF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0A1136-EEF5-4734-9D6E-7E5E74C060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4695E8-EF71-4AEF-8F42-482339469D5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1145AC-F334-4447-BDE7-0BDA3A7801B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F1E2D2-0F64-4A8C-BBB3-AB2B2386A43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CF8F8F-0D18-41FE-8544-643F41F0C1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6AA701-315D-439D-B454-0997142682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84A1FB-88A8-4922-8013-54BA6031BD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01796CA-50E7-459E-A0E6-3A85263A44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C6C95B-3291-473C-B4E0-E11BF7276C9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2E2E5E9-EB9B-4680-9F2D-D977E3DEFA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4E1F9E-5704-456A-B8B8-308AFAB27DF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D0F275-8A9D-49B7-868D-B885DAE993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B767C7D-1908-406A-AD5D-76D6AB70E9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170108-DD5A-4B0A-AB70-46581D75ED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62AD799-05A7-4995-AE75-EF77CF5B796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BF6F0E0-43CB-4591-B883-B637DFFAC92D}"/>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CBA7806-BE74-4A24-8C38-50495BD3203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6362F1D-9E5D-4C03-A920-805DAEBAF79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4A27371-01D2-4EB9-862B-BC08C1CA245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086B4CA-2D47-424A-9382-F2F65363C6C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A44094D-6C43-4027-BAC4-D9D57D2FCE0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8FE2AC7-312F-423A-B4C8-E54F9687D26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78307190-C6C7-44D8-853D-A5189B2922A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415087F-51F9-4122-9136-BE6A9284757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1ADF62B-719D-4056-A527-160554013C6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E79FE90A-A6A4-44DD-B5A4-83AF3393EE2A}"/>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88A5F78E-4B2A-4E19-9903-3F776E2F6EEC}"/>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0DFFCD75-CFB3-44A9-BA9C-C1D54DEDC35E}"/>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A73E0BC3-4CEE-4E67-8032-7741BCF8AD25}"/>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03D838DA-5851-4288-913A-F99B1AC1D6DF}"/>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96B9F127-B9BE-453B-993D-7DE1D1FA6CC3}"/>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B777A30F-1B18-4988-9723-30AAF69B4252}"/>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D3BA3EEF-0F5E-4333-9CDF-312A8920F236}"/>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E6C244BC-AF79-4B39-934A-C97C39CE2843}"/>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6B9120A9-6128-40A2-A452-B573636A917C}"/>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C97713FC-68B2-427F-B2F1-5CE2256188C4}"/>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B89320D-5BE1-48D7-BB72-DABC3BF341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935F619-8E4F-4E39-9B19-B23CFDBC27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D1EDC6-E19A-4771-86E3-0368C6CE65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3BFD8A-F3CF-4F90-9AC5-60ACD8BFE4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622B082-677E-4B65-8EF7-14ABED44F3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160274</xdr:rowOff>
    </xdr:from>
    <xdr:to>
      <xdr:col>24</xdr:col>
      <xdr:colOff>114300</xdr:colOff>
      <xdr:row>40</xdr:row>
      <xdr:rowOff>90424</xdr:rowOff>
    </xdr:to>
    <xdr:sp macro="" textlink="">
      <xdr:nvSpPr>
        <xdr:cNvPr id="71" name="楕円 70">
          <a:extLst>
            <a:ext uri="{FF2B5EF4-FFF2-40B4-BE49-F238E27FC236}">
              <a16:creationId xmlns:a16="http://schemas.microsoft.com/office/drawing/2014/main" id="{A0C3D342-EB96-4DB5-B9B4-C92786685B27}"/>
            </a:ext>
          </a:extLst>
        </xdr:cNvPr>
        <xdr:cNvSpPr/>
      </xdr:nvSpPr>
      <xdr:spPr>
        <a:xfrm>
          <a:off x="4584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138701</xdr:rowOff>
    </xdr:from>
    <xdr:ext cx="405111" cy="259045"/>
    <xdr:sp macro="" textlink="">
      <xdr:nvSpPr>
        <xdr:cNvPr id="72" name="【道路】&#10;有形固定資産減価償却率該当値テキスト">
          <a:extLst>
            <a:ext uri="{FF2B5EF4-FFF2-40B4-BE49-F238E27FC236}">
              <a16:creationId xmlns:a16="http://schemas.microsoft.com/office/drawing/2014/main" id="{D2EA5D98-C5F0-484F-8C16-3794E89882EA}"/>
            </a:ext>
          </a:extLst>
        </xdr:cNvPr>
        <xdr:cNvSpPr txBox="1"/>
      </xdr:nvSpPr>
      <xdr:spPr>
        <a:xfrm>
          <a:off x="4673600" y="682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157988</xdr:rowOff>
    </xdr:from>
    <xdr:to>
      <xdr:col>20</xdr:col>
      <xdr:colOff>38100</xdr:colOff>
      <xdr:row>40</xdr:row>
      <xdr:rowOff>88138</xdr:rowOff>
    </xdr:to>
    <xdr:sp macro="" textlink="">
      <xdr:nvSpPr>
        <xdr:cNvPr id="73" name="楕円 72">
          <a:extLst>
            <a:ext uri="{FF2B5EF4-FFF2-40B4-BE49-F238E27FC236}">
              <a16:creationId xmlns:a16="http://schemas.microsoft.com/office/drawing/2014/main" id="{BB3CE871-C164-4E7B-805E-314B21B7B744}"/>
            </a:ext>
          </a:extLst>
        </xdr:cNvPr>
        <xdr:cNvSpPr/>
      </xdr:nvSpPr>
      <xdr:spPr>
        <a:xfrm>
          <a:off x="3746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37338</xdr:rowOff>
    </xdr:from>
    <xdr:to>
      <xdr:col>24</xdr:col>
      <xdr:colOff>63500</xdr:colOff>
      <xdr:row>40</xdr:row>
      <xdr:rowOff>39624</xdr:rowOff>
    </xdr:to>
    <xdr:cxnSp macro="">
      <xdr:nvCxnSpPr>
        <xdr:cNvPr id="74" name="直線コネクタ 73">
          <a:extLst>
            <a:ext uri="{FF2B5EF4-FFF2-40B4-BE49-F238E27FC236}">
              <a16:creationId xmlns:a16="http://schemas.microsoft.com/office/drawing/2014/main" id="{3AE0B0B2-02FD-4E1B-AB38-26883ABC9291}"/>
            </a:ext>
          </a:extLst>
        </xdr:cNvPr>
        <xdr:cNvCxnSpPr/>
      </xdr:nvCxnSpPr>
      <xdr:spPr>
        <a:xfrm>
          <a:off x="3797300" y="68953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164846</xdr:rowOff>
    </xdr:from>
    <xdr:to>
      <xdr:col>15</xdr:col>
      <xdr:colOff>101600</xdr:colOff>
      <xdr:row>40</xdr:row>
      <xdr:rowOff>94996</xdr:rowOff>
    </xdr:to>
    <xdr:sp macro="" textlink="">
      <xdr:nvSpPr>
        <xdr:cNvPr id="75" name="楕円 74">
          <a:extLst>
            <a:ext uri="{FF2B5EF4-FFF2-40B4-BE49-F238E27FC236}">
              <a16:creationId xmlns:a16="http://schemas.microsoft.com/office/drawing/2014/main" id="{4145ED15-16D4-4D0B-BDF3-39EF14BCB158}"/>
            </a:ext>
          </a:extLst>
        </xdr:cNvPr>
        <xdr:cNvSpPr/>
      </xdr:nvSpPr>
      <xdr:spPr>
        <a:xfrm>
          <a:off x="2857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37338</xdr:rowOff>
    </xdr:from>
    <xdr:to>
      <xdr:col>19</xdr:col>
      <xdr:colOff>177800</xdr:colOff>
      <xdr:row>40</xdr:row>
      <xdr:rowOff>44196</xdr:rowOff>
    </xdr:to>
    <xdr:cxnSp macro="">
      <xdr:nvCxnSpPr>
        <xdr:cNvPr id="76" name="直線コネクタ 75">
          <a:extLst>
            <a:ext uri="{FF2B5EF4-FFF2-40B4-BE49-F238E27FC236}">
              <a16:creationId xmlns:a16="http://schemas.microsoft.com/office/drawing/2014/main" id="{50101723-83DA-433A-B7D6-557C06A82263}"/>
            </a:ext>
          </a:extLst>
        </xdr:cNvPr>
        <xdr:cNvCxnSpPr/>
      </xdr:nvCxnSpPr>
      <xdr:spPr>
        <a:xfrm flipV="1">
          <a:off x="2908300" y="68953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169418</xdr:rowOff>
    </xdr:from>
    <xdr:to>
      <xdr:col>10</xdr:col>
      <xdr:colOff>165100</xdr:colOff>
      <xdr:row>40</xdr:row>
      <xdr:rowOff>99568</xdr:rowOff>
    </xdr:to>
    <xdr:sp macro="" textlink="">
      <xdr:nvSpPr>
        <xdr:cNvPr id="77" name="楕円 76">
          <a:extLst>
            <a:ext uri="{FF2B5EF4-FFF2-40B4-BE49-F238E27FC236}">
              <a16:creationId xmlns:a16="http://schemas.microsoft.com/office/drawing/2014/main" id="{CD1C3B2E-6634-4DD2-AAC7-2ACDC735D39E}"/>
            </a:ext>
          </a:extLst>
        </xdr:cNvPr>
        <xdr:cNvSpPr/>
      </xdr:nvSpPr>
      <xdr:spPr>
        <a:xfrm>
          <a:off x="196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44196</xdr:rowOff>
    </xdr:from>
    <xdr:to>
      <xdr:col>15</xdr:col>
      <xdr:colOff>50800</xdr:colOff>
      <xdr:row>40</xdr:row>
      <xdr:rowOff>48768</xdr:rowOff>
    </xdr:to>
    <xdr:cxnSp macro="">
      <xdr:nvCxnSpPr>
        <xdr:cNvPr id="78" name="直線コネクタ 77">
          <a:extLst>
            <a:ext uri="{FF2B5EF4-FFF2-40B4-BE49-F238E27FC236}">
              <a16:creationId xmlns:a16="http://schemas.microsoft.com/office/drawing/2014/main" id="{C825B7A6-D557-48C2-99C5-14140DD9C795}"/>
            </a:ext>
          </a:extLst>
        </xdr:cNvPr>
        <xdr:cNvCxnSpPr/>
      </xdr:nvCxnSpPr>
      <xdr:spPr>
        <a:xfrm flipV="1">
          <a:off x="2019300" y="690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79" name="楕円 78">
          <a:extLst>
            <a:ext uri="{FF2B5EF4-FFF2-40B4-BE49-F238E27FC236}">
              <a16:creationId xmlns:a16="http://schemas.microsoft.com/office/drawing/2014/main" id="{61E49B34-E8DE-45C1-B824-9DDDF1330379}"/>
            </a:ext>
          </a:extLst>
        </xdr:cNvPr>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48768</xdr:rowOff>
    </xdr:to>
    <xdr:cxnSp macro="">
      <xdr:nvCxnSpPr>
        <xdr:cNvPr id="80" name="直線コネクタ 79">
          <a:extLst>
            <a:ext uri="{FF2B5EF4-FFF2-40B4-BE49-F238E27FC236}">
              <a16:creationId xmlns:a16="http://schemas.microsoft.com/office/drawing/2014/main" id="{446010FF-0B70-45C1-911A-F8E41F1B38DD}"/>
            </a:ext>
          </a:extLst>
        </xdr:cNvPr>
        <xdr:cNvCxnSpPr/>
      </xdr:nvCxnSpPr>
      <xdr:spPr>
        <a:xfrm>
          <a:off x="1130300" y="68999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FBDDA3B1-9A4B-40DF-9556-7E2E69F1FFB0}"/>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B241A7F9-3182-4BC5-9459-752A5127B50C}"/>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9B382857-F13C-4329-A3DC-0287BA1190DA}"/>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39C2724D-7436-44A6-87F3-2031654E316C}"/>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79265</xdr:rowOff>
    </xdr:from>
    <xdr:ext cx="405111" cy="259045"/>
    <xdr:sp macro="" textlink="">
      <xdr:nvSpPr>
        <xdr:cNvPr id="85" name="n_1mainValue【道路】&#10;有形固定資産減価償却率">
          <a:extLst>
            <a:ext uri="{FF2B5EF4-FFF2-40B4-BE49-F238E27FC236}">
              <a16:creationId xmlns:a16="http://schemas.microsoft.com/office/drawing/2014/main" id="{7A73445E-214C-4179-8823-C6847326983B}"/>
            </a:ext>
          </a:extLst>
        </xdr:cNvPr>
        <xdr:cNvSpPr txBox="1"/>
      </xdr:nvSpPr>
      <xdr:spPr>
        <a:xfrm>
          <a:off x="35820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86123</xdr:rowOff>
    </xdr:from>
    <xdr:ext cx="405111" cy="259045"/>
    <xdr:sp macro="" textlink="">
      <xdr:nvSpPr>
        <xdr:cNvPr id="86" name="n_2mainValue【道路】&#10;有形固定資産減価償却率">
          <a:extLst>
            <a:ext uri="{FF2B5EF4-FFF2-40B4-BE49-F238E27FC236}">
              <a16:creationId xmlns:a16="http://schemas.microsoft.com/office/drawing/2014/main" id="{DD536FF9-B8B9-4D32-A27F-490DA1A3702B}"/>
            </a:ext>
          </a:extLst>
        </xdr:cNvPr>
        <xdr:cNvSpPr txBox="1"/>
      </xdr:nvSpPr>
      <xdr:spPr>
        <a:xfrm>
          <a:off x="2705744"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90695</xdr:rowOff>
    </xdr:from>
    <xdr:ext cx="405111" cy="259045"/>
    <xdr:sp macro="" textlink="">
      <xdr:nvSpPr>
        <xdr:cNvPr id="87" name="n_3mainValue【道路】&#10;有形固定資産減価償却率">
          <a:extLst>
            <a:ext uri="{FF2B5EF4-FFF2-40B4-BE49-F238E27FC236}">
              <a16:creationId xmlns:a16="http://schemas.microsoft.com/office/drawing/2014/main" id="{1CDE9987-8F11-4F48-A2EF-63954F369731}"/>
            </a:ext>
          </a:extLst>
        </xdr:cNvPr>
        <xdr:cNvSpPr txBox="1"/>
      </xdr:nvSpPr>
      <xdr:spPr>
        <a:xfrm>
          <a:off x="1816744" y="694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88" name="n_4mainValue【道路】&#10;有形固定資産減価償却率">
          <a:extLst>
            <a:ext uri="{FF2B5EF4-FFF2-40B4-BE49-F238E27FC236}">
              <a16:creationId xmlns:a16="http://schemas.microsoft.com/office/drawing/2014/main" id="{207E3D24-F7D2-4B90-AE0F-F6E228B666D3}"/>
            </a:ext>
          </a:extLst>
        </xdr:cNvPr>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E086A9A-278F-480D-9229-678402A91A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CD0CDE8-AB85-4B66-B0C3-F49A0BF93FB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E3DDC89-0678-44E3-A7F6-A8F95593C53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EF02570-1436-4FBF-8BE7-BF0DF9B4071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C989210-66AF-45A2-A126-D1F279E95B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3682108-745A-4FD4-915E-EE2D99283AF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D8C000B-C50D-47CB-B7C0-A2994F660C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79741D1-24C7-4992-B070-64FE0796A6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AB02DCD-E5A6-4BF2-A487-6999FABA55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9A20CDA-AF90-415C-94E7-EDAFE3AF41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F1FC9AE-C1D6-4DA5-B51E-FCE83B55C6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B94D7EF-85FC-4C1B-83E4-A044981D590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A0717EE-0493-4922-B90E-DE3F464261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41CF736-E439-468B-8942-C8218A21142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68461ACB-BE68-4B5B-BABF-86E2BF0E3B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C82D1213-918C-4E9F-84B3-7DC44502FAB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4C266908-CB63-431B-99FF-1E41B83A959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2F26FE0-FBA4-4A63-A20A-F3F980FF337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C242E5A-58F7-4DF5-87B6-9837CE64EEE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51BA982-3D3C-4C17-B20C-49C854D9B38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BAD933B-9903-4978-8BE9-B28AAF9B5FC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69800EE-D246-48E4-ABDC-EF5B29F87B0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0291153-2C44-4C89-8B48-BD057D0FF3C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D9C1C776-B9B5-44A1-8082-131746051EC5}"/>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E34166C9-231C-445C-BD8A-0C0CBC640FEF}"/>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A71D6BA7-9401-4B79-9561-9DB1D052E6A1}"/>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1E3BA910-0B41-4E33-ADCD-B6A424891E28}"/>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DC33D789-124D-4127-9B62-BD92D2D4B657}"/>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a:extLst>
            <a:ext uri="{FF2B5EF4-FFF2-40B4-BE49-F238E27FC236}">
              <a16:creationId xmlns:a16="http://schemas.microsoft.com/office/drawing/2014/main" id="{AE5A93D3-FD82-4AE8-951F-BEB96E463475}"/>
            </a:ext>
          </a:extLst>
        </xdr:cNvPr>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29F1933E-AD1A-4E7B-96C3-893D998DB2F6}"/>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D99E75A0-4133-494F-B7D3-1ABFCAD1DC16}"/>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91E12E37-D216-44FA-99B5-4FC9351ACEB2}"/>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3FB2F402-D144-4C93-8B6A-CD3E3EB1B137}"/>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120689CE-AA06-4388-A7ED-E382B4145F37}"/>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DE01C6F-D9C1-4546-8D5B-2C08F9B2122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842CA9B-C8C9-453C-9C35-76AD7B1EEA3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D1CCB9-5047-4FF2-9909-D559A674BCB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E832283-A80C-4980-AD51-20BA19CD404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A241EEF-4996-4036-B96F-03AF652A3D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22066</xdr:rowOff>
    </xdr:from>
    <xdr:to>
      <xdr:col>55</xdr:col>
      <xdr:colOff>50800</xdr:colOff>
      <xdr:row>40</xdr:row>
      <xdr:rowOff>123666</xdr:rowOff>
    </xdr:to>
    <xdr:sp macro="" textlink="">
      <xdr:nvSpPr>
        <xdr:cNvPr id="128" name="楕円 127">
          <a:extLst>
            <a:ext uri="{FF2B5EF4-FFF2-40B4-BE49-F238E27FC236}">
              <a16:creationId xmlns:a16="http://schemas.microsoft.com/office/drawing/2014/main" id="{720ABE19-CCF7-4464-B801-0D1188B4CC66}"/>
            </a:ext>
          </a:extLst>
        </xdr:cNvPr>
        <xdr:cNvSpPr/>
      </xdr:nvSpPr>
      <xdr:spPr>
        <a:xfrm>
          <a:off x="10426700" y="688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493</xdr:rowOff>
    </xdr:from>
    <xdr:ext cx="534377" cy="259045"/>
    <xdr:sp macro="" textlink="">
      <xdr:nvSpPr>
        <xdr:cNvPr id="129" name="【道路】&#10;一人当たり延長該当値テキスト">
          <a:extLst>
            <a:ext uri="{FF2B5EF4-FFF2-40B4-BE49-F238E27FC236}">
              <a16:creationId xmlns:a16="http://schemas.microsoft.com/office/drawing/2014/main" id="{36128F7E-1A12-4B02-A758-D7345AB2EF63}"/>
            </a:ext>
          </a:extLst>
        </xdr:cNvPr>
        <xdr:cNvSpPr txBox="1"/>
      </xdr:nvSpPr>
      <xdr:spPr>
        <a:xfrm>
          <a:off x="10515600" y="68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33115</xdr:rowOff>
    </xdr:from>
    <xdr:to>
      <xdr:col>50</xdr:col>
      <xdr:colOff>165100</xdr:colOff>
      <xdr:row>40</xdr:row>
      <xdr:rowOff>134715</xdr:rowOff>
    </xdr:to>
    <xdr:sp macro="" textlink="">
      <xdr:nvSpPr>
        <xdr:cNvPr id="130" name="楕円 129">
          <a:extLst>
            <a:ext uri="{FF2B5EF4-FFF2-40B4-BE49-F238E27FC236}">
              <a16:creationId xmlns:a16="http://schemas.microsoft.com/office/drawing/2014/main" id="{5AE5C76D-76CA-4510-85EE-73F92832FDDB}"/>
            </a:ext>
          </a:extLst>
        </xdr:cNvPr>
        <xdr:cNvSpPr/>
      </xdr:nvSpPr>
      <xdr:spPr>
        <a:xfrm>
          <a:off x="9588500" y="689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72866</xdr:rowOff>
    </xdr:from>
    <xdr:to>
      <xdr:col>55</xdr:col>
      <xdr:colOff>0</xdr:colOff>
      <xdr:row>40</xdr:row>
      <xdr:rowOff>83915</xdr:rowOff>
    </xdr:to>
    <xdr:cxnSp macro="">
      <xdr:nvCxnSpPr>
        <xdr:cNvPr id="131" name="直線コネクタ 130">
          <a:extLst>
            <a:ext uri="{FF2B5EF4-FFF2-40B4-BE49-F238E27FC236}">
              <a16:creationId xmlns:a16="http://schemas.microsoft.com/office/drawing/2014/main" id="{E24859AE-E820-4A71-84B6-6E0EDDA81407}"/>
            </a:ext>
          </a:extLst>
        </xdr:cNvPr>
        <xdr:cNvCxnSpPr/>
      </xdr:nvCxnSpPr>
      <xdr:spPr>
        <a:xfrm flipV="1">
          <a:off x="9639300" y="693086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38354</xdr:rowOff>
    </xdr:from>
    <xdr:to>
      <xdr:col>46</xdr:col>
      <xdr:colOff>38100</xdr:colOff>
      <xdr:row>40</xdr:row>
      <xdr:rowOff>139954</xdr:rowOff>
    </xdr:to>
    <xdr:sp macro="" textlink="">
      <xdr:nvSpPr>
        <xdr:cNvPr id="132" name="楕円 131">
          <a:extLst>
            <a:ext uri="{FF2B5EF4-FFF2-40B4-BE49-F238E27FC236}">
              <a16:creationId xmlns:a16="http://schemas.microsoft.com/office/drawing/2014/main" id="{7794B009-B077-4663-978F-F2094996BABB}"/>
            </a:ext>
          </a:extLst>
        </xdr:cNvPr>
        <xdr:cNvSpPr/>
      </xdr:nvSpPr>
      <xdr:spPr>
        <a:xfrm>
          <a:off x="8699500" y="68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83915</xdr:rowOff>
    </xdr:from>
    <xdr:to>
      <xdr:col>50</xdr:col>
      <xdr:colOff>114300</xdr:colOff>
      <xdr:row>40</xdr:row>
      <xdr:rowOff>89154</xdr:rowOff>
    </xdr:to>
    <xdr:cxnSp macro="">
      <xdr:nvCxnSpPr>
        <xdr:cNvPr id="133" name="直線コネクタ 132">
          <a:extLst>
            <a:ext uri="{FF2B5EF4-FFF2-40B4-BE49-F238E27FC236}">
              <a16:creationId xmlns:a16="http://schemas.microsoft.com/office/drawing/2014/main" id="{3B9177C2-3C7A-4356-B190-47D60D399CDB}"/>
            </a:ext>
          </a:extLst>
        </xdr:cNvPr>
        <xdr:cNvCxnSpPr/>
      </xdr:nvCxnSpPr>
      <xdr:spPr>
        <a:xfrm flipV="1">
          <a:off x="8750300" y="6941915"/>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45803</xdr:rowOff>
    </xdr:from>
    <xdr:to>
      <xdr:col>41</xdr:col>
      <xdr:colOff>101600</xdr:colOff>
      <xdr:row>40</xdr:row>
      <xdr:rowOff>147403</xdr:rowOff>
    </xdr:to>
    <xdr:sp macro="" textlink="">
      <xdr:nvSpPr>
        <xdr:cNvPr id="134" name="楕円 133">
          <a:extLst>
            <a:ext uri="{FF2B5EF4-FFF2-40B4-BE49-F238E27FC236}">
              <a16:creationId xmlns:a16="http://schemas.microsoft.com/office/drawing/2014/main" id="{4C1241CD-CB9B-409F-9A68-25A42DE3AC62}"/>
            </a:ext>
          </a:extLst>
        </xdr:cNvPr>
        <xdr:cNvSpPr/>
      </xdr:nvSpPr>
      <xdr:spPr>
        <a:xfrm>
          <a:off x="7810500" y="69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89154</xdr:rowOff>
    </xdr:from>
    <xdr:to>
      <xdr:col>45</xdr:col>
      <xdr:colOff>177800</xdr:colOff>
      <xdr:row>40</xdr:row>
      <xdr:rowOff>96603</xdr:rowOff>
    </xdr:to>
    <xdr:cxnSp macro="">
      <xdr:nvCxnSpPr>
        <xdr:cNvPr id="135" name="直線コネクタ 134">
          <a:extLst>
            <a:ext uri="{FF2B5EF4-FFF2-40B4-BE49-F238E27FC236}">
              <a16:creationId xmlns:a16="http://schemas.microsoft.com/office/drawing/2014/main" id="{D1D871E5-1F19-4925-A1D5-35D0D106C6BB}"/>
            </a:ext>
          </a:extLst>
        </xdr:cNvPr>
        <xdr:cNvCxnSpPr/>
      </xdr:nvCxnSpPr>
      <xdr:spPr>
        <a:xfrm flipV="1">
          <a:off x="7861300" y="6947154"/>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49746</xdr:rowOff>
    </xdr:from>
    <xdr:to>
      <xdr:col>36</xdr:col>
      <xdr:colOff>165100</xdr:colOff>
      <xdr:row>40</xdr:row>
      <xdr:rowOff>151346</xdr:rowOff>
    </xdr:to>
    <xdr:sp macro="" textlink="">
      <xdr:nvSpPr>
        <xdr:cNvPr id="136" name="楕円 135">
          <a:extLst>
            <a:ext uri="{FF2B5EF4-FFF2-40B4-BE49-F238E27FC236}">
              <a16:creationId xmlns:a16="http://schemas.microsoft.com/office/drawing/2014/main" id="{F374B4E8-18E0-4ED2-AAC8-2D49EAFFD309}"/>
            </a:ext>
          </a:extLst>
        </xdr:cNvPr>
        <xdr:cNvSpPr/>
      </xdr:nvSpPr>
      <xdr:spPr>
        <a:xfrm>
          <a:off x="6921500" y="69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96603</xdr:rowOff>
    </xdr:from>
    <xdr:to>
      <xdr:col>41</xdr:col>
      <xdr:colOff>50800</xdr:colOff>
      <xdr:row>40</xdr:row>
      <xdr:rowOff>100546</xdr:rowOff>
    </xdr:to>
    <xdr:cxnSp macro="">
      <xdr:nvCxnSpPr>
        <xdr:cNvPr id="137" name="直線コネクタ 136">
          <a:extLst>
            <a:ext uri="{FF2B5EF4-FFF2-40B4-BE49-F238E27FC236}">
              <a16:creationId xmlns:a16="http://schemas.microsoft.com/office/drawing/2014/main" id="{0AE0E4E7-8605-40D4-B060-C0420BEA7275}"/>
            </a:ext>
          </a:extLst>
        </xdr:cNvPr>
        <xdr:cNvCxnSpPr/>
      </xdr:nvCxnSpPr>
      <xdr:spPr>
        <a:xfrm flipV="1">
          <a:off x="6972300" y="695460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a:extLst>
            <a:ext uri="{FF2B5EF4-FFF2-40B4-BE49-F238E27FC236}">
              <a16:creationId xmlns:a16="http://schemas.microsoft.com/office/drawing/2014/main" id="{7C9F6031-EDEF-475C-AB23-1A4ACAEECA5B}"/>
            </a:ext>
          </a:extLst>
        </xdr:cNvPr>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a:extLst>
            <a:ext uri="{FF2B5EF4-FFF2-40B4-BE49-F238E27FC236}">
              <a16:creationId xmlns:a16="http://schemas.microsoft.com/office/drawing/2014/main" id="{D53BA190-65D9-49AB-9899-95A862694C9A}"/>
            </a:ext>
          </a:extLst>
        </xdr:cNvPr>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a:extLst>
            <a:ext uri="{FF2B5EF4-FFF2-40B4-BE49-F238E27FC236}">
              <a16:creationId xmlns:a16="http://schemas.microsoft.com/office/drawing/2014/main" id="{A27B2393-D81E-4BDF-9E92-0D1AB3221A63}"/>
            </a:ext>
          </a:extLst>
        </xdr:cNvPr>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a:extLst>
            <a:ext uri="{FF2B5EF4-FFF2-40B4-BE49-F238E27FC236}">
              <a16:creationId xmlns:a16="http://schemas.microsoft.com/office/drawing/2014/main" id="{84DD7905-A394-47FB-9041-DB1F00215C83}"/>
            </a:ext>
          </a:extLst>
        </xdr:cNvPr>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125842</xdr:rowOff>
    </xdr:from>
    <xdr:ext cx="534377" cy="259045"/>
    <xdr:sp macro="" textlink="">
      <xdr:nvSpPr>
        <xdr:cNvPr id="142" name="n_1mainValue【道路】&#10;一人当たり延長">
          <a:extLst>
            <a:ext uri="{FF2B5EF4-FFF2-40B4-BE49-F238E27FC236}">
              <a16:creationId xmlns:a16="http://schemas.microsoft.com/office/drawing/2014/main" id="{3B0C25B9-3DC8-47CD-97C0-55B35FF0AFE0}"/>
            </a:ext>
          </a:extLst>
        </xdr:cNvPr>
        <xdr:cNvSpPr txBox="1"/>
      </xdr:nvSpPr>
      <xdr:spPr>
        <a:xfrm>
          <a:off x="9359411" y="69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131081</xdr:rowOff>
    </xdr:from>
    <xdr:ext cx="534377" cy="259045"/>
    <xdr:sp macro="" textlink="">
      <xdr:nvSpPr>
        <xdr:cNvPr id="143" name="n_2mainValue【道路】&#10;一人当たり延長">
          <a:extLst>
            <a:ext uri="{FF2B5EF4-FFF2-40B4-BE49-F238E27FC236}">
              <a16:creationId xmlns:a16="http://schemas.microsoft.com/office/drawing/2014/main" id="{893A4A78-86E5-4CA7-A85F-9C413ACA10D6}"/>
            </a:ext>
          </a:extLst>
        </xdr:cNvPr>
        <xdr:cNvSpPr txBox="1"/>
      </xdr:nvSpPr>
      <xdr:spPr>
        <a:xfrm>
          <a:off x="8483111" y="69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138530</xdr:rowOff>
    </xdr:from>
    <xdr:ext cx="534377" cy="259045"/>
    <xdr:sp macro="" textlink="">
      <xdr:nvSpPr>
        <xdr:cNvPr id="144" name="n_3mainValue【道路】&#10;一人当たり延長">
          <a:extLst>
            <a:ext uri="{FF2B5EF4-FFF2-40B4-BE49-F238E27FC236}">
              <a16:creationId xmlns:a16="http://schemas.microsoft.com/office/drawing/2014/main" id="{FC24CA8C-790D-4B1C-8B53-1473A06C5173}"/>
            </a:ext>
          </a:extLst>
        </xdr:cNvPr>
        <xdr:cNvSpPr txBox="1"/>
      </xdr:nvSpPr>
      <xdr:spPr>
        <a:xfrm>
          <a:off x="7594111" y="69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142473</xdr:rowOff>
    </xdr:from>
    <xdr:ext cx="534377" cy="259045"/>
    <xdr:sp macro="" textlink="">
      <xdr:nvSpPr>
        <xdr:cNvPr id="145" name="n_4mainValue【道路】&#10;一人当たり延長">
          <a:extLst>
            <a:ext uri="{FF2B5EF4-FFF2-40B4-BE49-F238E27FC236}">
              <a16:creationId xmlns:a16="http://schemas.microsoft.com/office/drawing/2014/main" id="{43BD500A-889F-437C-9E7B-3390C249E20C}"/>
            </a:ext>
          </a:extLst>
        </xdr:cNvPr>
        <xdr:cNvSpPr txBox="1"/>
      </xdr:nvSpPr>
      <xdr:spPr>
        <a:xfrm>
          <a:off x="6705111" y="70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E7E9F58-12B3-445D-99DB-B57EF0B81B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0482FEB-6033-429D-9782-CD53FB497D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C16DEC8-EAE8-453E-8260-D5F8C92484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019AF3-5828-4240-80E9-0C8006736EC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E24F5224-48AD-453B-8A9E-BD68EA7A94F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5B5E996-301C-4EF5-A57E-B114BED719C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D47E9E1-2BCA-4E16-A5D6-D6F259675D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09C0664-CE77-4B64-A188-CE9D55CC75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5B21D5E-9912-44DE-AC8E-4B021A167D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0D18B0B-16C6-4676-B301-9D4DC8A06E8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E370A0A-194E-4D08-98E7-BA833CD462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CF6A1AF-F793-47BE-8886-348EBDF40DE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FD6F5EF-247B-4D13-BE54-D75C4D249B0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5F06382-253C-4D8A-801B-78F4D9D6427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9CB4D4C-0CD0-4502-AB39-21EB06DBB83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2ABF0887-2A2C-4298-BEFE-B0E9E910635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B708E39-B78F-4B44-B2B3-1DDF05DE14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C16412F-8005-43E1-8672-E2EE4FFAD43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8E39C50-4C0F-4FC4-B6D7-53E7BBD20F4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CA63E34-0507-4ECD-8472-AE9621D87B3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639BE5A-FB1F-4F4E-AB88-91D26F8D06F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4B45CEC-7EEE-4A60-8E54-F7104C44E7B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B8138A0-FAA3-40E2-A333-9C0BCC42F5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9ABBF10-0F25-414F-AFE1-94CC0219BC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89DB866-CE80-4C2D-95A4-444E50F964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FD6C5E50-995A-4F6A-BDE9-24E029E54C87}"/>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6151435-3779-4519-A3B5-FFC0AAF96FE8}"/>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E7E218F3-5BB0-4640-BE19-BD621C6A14B5}"/>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34DE5C75-B9E6-43F0-BC4C-7038FDD4502F}"/>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E9FF4A82-90B8-4380-A8BF-280FB0A7D839}"/>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A912284-11E8-444B-B83A-ABA0262078DD}"/>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5A53FCDC-BBDC-44F9-B848-143E620254CE}"/>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76D5433F-919A-40C9-8AB5-B66678B8B1AD}"/>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4E27FC6E-F241-45CA-8865-E3F2A960089D}"/>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A8795D9C-58BB-4690-B337-B18EA5795313}"/>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9A69CEF1-2751-48A0-ACD6-A6BCD21C2049}"/>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D3E177B-65D4-4D39-BB86-30E674083B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9443623-B65A-4CE2-A791-66450AC9C8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5F8595-ABB6-4BD4-8238-6C8A92E53F0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E1D7F0-DC70-4F8B-8CCF-432D572E84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1FDAD7-E434-4396-95B9-3CF392B3B7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34109</xdr:rowOff>
    </xdr:from>
    <xdr:to>
      <xdr:col>24</xdr:col>
      <xdr:colOff>114300</xdr:colOff>
      <xdr:row>58</xdr:row>
      <xdr:rowOff>135709</xdr:rowOff>
    </xdr:to>
    <xdr:sp macro="" textlink="">
      <xdr:nvSpPr>
        <xdr:cNvPr id="187" name="楕円 186">
          <a:extLst>
            <a:ext uri="{FF2B5EF4-FFF2-40B4-BE49-F238E27FC236}">
              <a16:creationId xmlns:a16="http://schemas.microsoft.com/office/drawing/2014/main" id="{161F581E-393B-4ABC-A2EE-2908C0E60D9E}"/>
            </a:ext>
          </a:extLst>
        </xdr:cNvPr>
        <xdr:cNvSpPr/>
      </xdr:nvSpPr>
      <xdr:spPr>
        <a:xfrm>
          <a:off x="45847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56986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7B628C7D-359C-4AA3-87EF-6EC40293D090}"/>
            </a:ext>
          </a:extLst>
        </xdr:cNvPr>
        <xdr:cNvSpPr txBox="1"/>
      </xdr:nvSpPr>
      <xdr:spPr>
        <a:xfrm>
          <a:off x="4673600" y="982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9" name="楕円 188">
          <a:extLst>
            <a:ext uri="{FF2B5EF4-FFF2-40B4-BE49-F238E27FC236}">
              <a16:creationId xmlns:a16="http://schemas.microsoft.com/office/drawing/2014/main" id="{A004CC3F-8382-453D-A3B1-2A00A2CE48A2}"/>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84909</xdr:rowOff>
    </xdr:from>
    <xdr:to>
      <xdr:col>24</xdr:col>
      <xdr:colOff>63500</xdr:colOff>
      <xdr:row>59</xdr:row>
      <xdr:rowOff>57150</xdr:rowOff>
    </xdr:to>
    <xdr:cxnSp macro="">
      <xdr:nvCxnSpPr>
        <xdr:cNvPr id="190" name="直線コネクタ 189">
          <a:extLst>
            <a:ext uri="{FF2B5EF4-FFF2-40B4-BE49-F238E27FC236}">
              <a16:creationId xmlns:a16="http://schemas.microsoft.com/office/drawing/2014/main" id="{B8F90975-4599-45B6-A1E5-758349339B42}"/>
            </a:ext>
          </a:extLst>
        </xdr:cNvPr>
        <xdr:cNvCxnSpPr/>
      </xdr:nvCxnSpPr>
      <xdr:spPr>
        <a:xfrm flipV="1">
          <a:off x="3797300" y="10029009"/>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1" name="楕円 190">
          <a:extLst>
            <a:ext uri="{FF2B5EF4-FFF2-40B4-BE49-F238E27FC236}">
              <a16:creationId xmlns:a16="http://schemas.microsoft.com/office/drawing/2014/main" id="{6724D55D-A032-4DA4-8368-8DA6E9E35E7B}"/>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61</xdr:row>
      <xdr:rowOff>63681</xdr:rowOff>
    </xdr:to>
    <xdr:cxnSp macro="">
      <xdr:nvCxnSpPr>
        <xdr:cNvPr id="192" name="直線コネクタ 191">
          <a:extLst>
            <a:ext uri="{FF2B5EF4-FFF2-40B4-BE49-F238E27FC236}">
              <a16:creationId xmlns:a16="http://schemas.microsoft.com/office/drawing/2014/main" id="{0135DB73-16A6-407E-A8AD-E5195C257E2A}"/>
            </a:ext>
          </a:extLst>
        </xdr:cNvPr>
        <xdr:cNvCxnSpPr/>
      </xdr:nvCxnSpPr>
      <xdr:spPr>
        <a:xfrm flipV="1">
          <a:off x="2908300" y="10172700"/>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3" name="n_1aveValue【橋りょう・トンネル】&#10;有形固定資産減価償却率">
          <a:extLst>
            <a:ext uri="{FF2B5EF4-FFF2-40B4-BE49-F238E27FC236}">
              <a16:creationId xmlns:a16="http://schemas.microsoft.com/office/drawing/2014/main" id="{1B999E7C-42E1-46C9-AF95-4528E0CC6356}"/>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4" name="n_2aveValue【橋りょう・トンネル】&#10;有形固定資産減価償却率">
          <a:extLst>
            <a:ext uri="{FF2B5EF4-FFF2-40B4-BE49-F238E27FC236}">
              <a16:creationId xmlns:a16="http://schemas.microsoft.com/office/drawing/2014/main" id="{89070D6C-9D43-4E58-A9C4-943879DE5004}"/>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5" name="n_3aveValue【橋りょう・トンネル】&#10;有形固定資産減価償却率">
          <a:extLst>
            <a:ext uri="{FF2B5EF4-FFF2-40B4-BE49-F238E27FC236}">
              <a16:creationId xmlns:a16="http://schemas.microsoft.com/office/drawing/2014/main" id="{2BF03D4D-D551-4ECA-9D22-0CCBCE5B2F71}"/>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196" name="n_4aveValue【橋りょう・トンネル】&#10;有形固定資産減価償却率">
          <a:extLst>
            <a:ext uri="{FF2B5EF4-FFF2-40B4-BE49-F238E27FC236}">
              <a16:creationId xmlns:a16="http://schemas.microsoft.com/office/drawing/2014/main" id="{093CE46C-53F4-4D1A-AECB-4F36110260B7}"/>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97" name="n_1mainValue【橋りょう・トンネル】&#10;有形固定資産減価償却率">
          <a:extLst>
            <a:ext uri="{FF2B5EF4-FFF2-40B4-BE49-F238E27FC236}">
              <a16:creationId xmlns:a16="http://schemas.microsoft.com/office/drawing/2014/main" id="{DD3F508F-D1A9-4C9F-B95F-C223DA88C2A4}"/>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198" name="n_2mainValue【橋りょう・トンネル】&#10;有形固定資産減価償却率">
          <a:extLst>
            <a:ext uri="{FF2B5EF4-FFF2-40B4-BE49-F238E27FC236}">
              <a16:creationId xmlns:a16="http://schemas.microsoft.com/office/drawing/2014/main" id="{F3D1C819-181B-40F5-9928-4AAEB3360B36}"/>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592F6594-B8CD-4C04-AED8-83249D7BBA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D44F6F9E-36CC-4EF0-B456-464E84654B6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29C83B66-9E5E-4CBF-B421-4B41295A556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5D8ED50B-C969-4754-A72E-FA7D407054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8CBFF5FD-2C63-4E21-B4D4-7D3E730966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46EAA345-5B38-4FC5-B9AB-2F2D856E843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5F59408B-9261-44AC-99F0-25F38F5702A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A2CAAC1-F944-4F85-896D-CE57E9DEEC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62F0512C-6145-4B69-AA6A-CDCA82F867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521DBFCC-93CE-4F03-A4FE-8AF25313C8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7E7CE0D9-BC7A-441B-98D1-CCF058BBC8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B1431373-1D4B-4C75-9785-DD6047EF714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F941EEDA-CC89-47F2-9C38-8780A4BF928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2" name="テキスト ボックス 211">
          <a:extLst>
            <a:ext uri="{FF2B5EF4-FFF2-40B4-BE49-F238E27FC236}">
              <a16:creationId xmlns:a16="http://schemas.microsoft.com/office/drawing/2014/main" id="{5A536964-32FB-4510-BA7B-11BB5AF87C3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6C99DBAC-F371-4471-96B7-357ADDFF58C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4" name="テキスト ボックス 213">
          <a:extLst>
            <a:ext uri="{FF2B5EF4-FFF2-40B4-BE49-F238E27FC236}">
              <a16:creationId xmlns:a16="http://schemas.microsoft.com/office/drawing/2014/main" id="{CE1E511A-DE6F-4427-910B-328E10277A5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997B2ABE-01F4-4638-93CB-CE3A578AEDA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6" name="テキスト ボックス 215">
          <a:extLst>
            <a:ext uri="{FF2B5EF4-FFF2-40B4-BE49-F238E27FC236}">
              <a16:creationId xmlns:a16="http://schemas.microsoft.com/office/drawing/2014/main" id="{0206CC21-1FB3-4810-833F-8AECE43F10F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E59BAB76-B041-4114-A2DF-897E9909B53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FF4764AA-8941-439F-A846-997EEBF0614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2FF0047B-FB49-4645-ADE2-B855EABBFE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a:extLst>
            <a:ext uri="{FF2B5EF4-FFF2-40B4-BE49-F238E27FC236}">
              <a16:creationId xmlns:a16="http://schemas.microsoft.com/office/drawing/2014/main" id="{505100AB-8927-49EC-8C38-74B880D8D93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CF91889E-0A84-4FE2-A1F2-DA099BBEBF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2" name="直線コネクタ 221">
          <a:extLst>
            <a:ext uri="{FF2B5EF4-FFF2-40B4-BE49-F238E27FC236}">
              <a16:creationId xmlns:a16="http://schemas.microsoft.com/office/drawing/2014/main" id="{7D64E1F8-34BA-467E-86E8-F835EA6ADB1F}"/>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524C5719-76CD-482C-A59C-7AE0503BBE97}"/>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24" name="直線コネクタ 223">
          <a:extLst>
            <a:ext uri="{FF2B5EF4-FFF2-40B4-BE49-F238E27FC236}">
              <a16:creationId xmlns:a16="http://schemas.microsoft.com/office/drawing/2014/main" id="{732667E5-9F9A-4E45-BAA3-67286BED963F}"/>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9DCD5583-EC11-4B14-97FD-B62D86053312}"/>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26" name="直線コネクタ 225">
          <a:extLst>
            <a:ext uri="{FF2B5EF4-FFF2-40B4-BE49-F238E27FC236}">
              <a16:creationId xmlns:a16="http://schemas.microsoft.com/office/drawing/2014/main" id="{9470D967-BCE7-47E1-8979-74041EC55848}"/>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E3726842-B4F0-42BE-BC0E-9C5E5B792EAD}"/>
            </a:ext>
          </a:extLst>
        </xdr:cNvPr>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28" name="フローチャート: 判断 227">
          <a:extLst>
            <a:ext uri="{FF2B5EF4-FFF2-40B4-BE49-F238E27FC236}">
              <a16:creationId xmlns:a16="http://schemas.microsoft.com/office/drawing/2014/main" id="{52AC3F69-C161-45E0-998F-1D0A35BE3112}"/>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29" name="フローチャート: 判断 228">
          <a:extLst>
            <a:ext uri="{FF2B5EF4-FFF2-40B4-BE49-F238E27FC236}">
              <a16:creationId xmlns:a16="http://schemas.microsoft.com/office/drawing/2014/main" id="{6AA946AE-829B-461D-A006-863A8829686E}"/>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0" name="フローチャート: 判断 229">
          <a:extLst>
            <a:ext uri="{FF2B5EF4-FFF2-40B4-BE49-F238E27FC236}">
              <a16:creationId xmlns:a16="http://schemas.microsoft.com/office/drawing/2014/main" id="{37999B19-946B-4D26-8600-B79E511D9C93}"/>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1" name="フローチャート: 判断 230">
          <a:extLst>
            <a:ext uri="{FF2B5EF4-FFF2-40B4-BE49-F238E27FC236}">
              <a16:creationId xmlns:a16="http://schemas.microsoft.com/office/drawing/2014/main" id="{13D1E2B1-962A-4137-9BFE-4C7D3F191CF8}"/>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2" name="フローチャート: 判断 231">
          <a:extLst>
            <a:ext uri="{FF2B5EF4-FFF2-40B4-BE49-F238E27FC236}">
              <a16:creationId xmlns:a16="http://schemas.microsoft.com/office/drawing/2014/main" id="{B12D4640-4BDA-4F5C-8D82-50FE03950511}"/>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3A85B5F-B58E-475E-BFB0-C021980EEE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DCEDA78-7A15-49DE-826B-400318A576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CE07C406-2E12-4094-BCB1-7B749730342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17B1983-8D83-4D34-86D4-2220265884D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EC6C606-7697-4BBB-8516-0F568B2F7D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13467</xdr:rowOff>
    </xdr:from>
    <xdr:to>
      <xdr:col>55</xdr:col>
      <xdr:colOff>50800</xdr:colOff>
      <xdr:row>64</xdr:row>
      <xdr:rowOff>115067</xdr:rowOff>
    </xdr:to>
    <xdr:sp macro="" textlink="">
      <xdr:nvSpPr>
        <xdr:cNvPr id="238" name="楕円 237">
          <a:extLst>
            <a:ext uri="{FF2B5EF4-FFF2-40B4-BE49-F238E27FC236}">
              <a16:creationId xmlns:a16="http://schemas.microsoft.com/office/drawing/2014/main" id="{31A0D1C6-70DC-49C8-805E-CCB5CC3A0233}"/>
            </a:ext>
          </a:extLst>
        </xdr:cNvPr>
        <xdr:cNvSpPr/>
      </xdr:nvSpPr>
      <xdr:spPr>
        <a:xfrm>
          <a:off x="10426700" y="109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99844</xdr:rowOff>
    </xdr:from>
    <xdr:ext cx="469744" cy="259045"/>
    <xdr:sp macro="" textlink="">
      <xdr:nvSpPr>
        <xdr:cNvPr id="239" name="【橋りょう・トンネル】&#10;一人当たり有形固定資産（償却資産）額該当値テキスト">
          <a:extLst>
            <a:ext uri="{FF2B5EF4-FFF2-40B4-BE49-F238E27FC236}">
              <a16:creationId xmlns:a16="http://schemas.microsoft.com/office/drawing/2014/main" id="{153C9A60-A498-4BD4-BD0B-226E882455C1}"/>
            </a:ext>
          </a:extLst>
        </xdr:cNvPr>
        <xdr:cNvSpPr txBox="1"/>
      </xdr:nvSpPr>
      <xdr:spPr>
        <a:xfrm>
          <a:off x="10515600" y="1090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16657</xdr:rowOff>
    </xdr:from>
    <xdr:to>
      <xdr:col>50</xdr:col>
      <xdr:colOff>165100</xdr:colOff>
      <xdr:row>64</xdr:row>
      <xdr:rowOff>118257</xdr:rowOff>
    </xdr:to>
    <xdr:sp macro="" textlink="">
      <xdr:nvSpPr>
        <xdr:cNvPr id="240" name="楕円 239">
          <a:extLst>
            <a:ext uri="{FF2B5EF4-FFF2-40B4-BE49-F238E27FC236}">
              <a16:creationId xmlns:a16="http://schemas.microsoft.com/office/drawing/2014/main" id="{4D77CDCE-E624-4837-AC01-3EB2C3411BE9}"/>
            </a:ext>
          </a:extLst>
        </xdr:cNvPr>
        <xdr:cNvSpPr/>
      </xdr:nvSpPr>
      <xdr:spPr>
        <a:xfrm>
          <a:off x="9588500" y="109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64267</xdr:rowOff>
    </xdr:from>
    <xdr:to>
      <xdr:col>55</xdr:col>
      <xdr:colOff>0</xdr:colOff>
      <xdr:row>64</xdr:row>
      <xdr:rowOff>67457</xdr:rowOff>
    </xdr:to>
    <xdr:cxnSp macro="">
      <xdr:nvCxnSpPr>
        <xdr:cNvPr id="241" name="直線コネクタ 240">
          <a:extLst>
            <a:ext uri="{FF2B5EF4-FFF2-40B4-BE49-F238E27FC236}">
              <a16:creationId xmlns:a16="http://schemas.microsoft.com/office/drawing/2014/main" id="{225D7A0C-BD6A-4706-AAB7-AE6E0629130E}"/>
            </a:ext>
          </a:extLst>
        </xdr:cNvPr>
        <xdr:cNvCxnSpPr/>
      </xdr:nvCxnSpPr>
      <xdr:spPr>
        <a:xfrm flipV="1">
          <a:off x="9639300" y="11037067"/>
          <a:ext cx="838200" cy="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19909</xdr:rowOff>
    </xdr:from>
    <xdr:to>
      <xdr:col>46</xdr:col>
      <xdr:colOff>38100</xdr:colOff>
      <xdr:row>64</xdr:row>
      <xdr:rowOff>121509</xdr:rowOff>
    </xdr:to>
    <xdr:sp macro="" textlink="">
      <xdr:nvSpPr>
        <xdr:cNvPr id="242" name="楕円 241">
          <a:extLst>
            <a:ext uri="{FF2B5EF4-FFF2-40B4-BE49-F238E27FC236}">
              <a16:creationId xmlns:a16="http://schemas.microsoft.com/office/drawing/2014/main" id="{80C7DFAA-B750-4199-8195-EB87704450A6}"/>
            </a:ext>
          </a:extLst>
        </xdr:cNvPr>
        <xdr:cNvSpPr/>
      </xdr:nvSpPr>
      <xdr:spPr>
        <a:xfrm>
          <a:off x="8699500" y="1099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67457</xdr:rowOff>
    </xdr:from>
    <xdr:to>
      <xdr:col>50</xdr:col>
      <xdr:colOff>114300</xdr:colOff>
      <xdr:row>64</xdr:row>
      <xdr:rowOff>70709</xdr:rowOff>
    </xdr:to>
    <xdr:cxnSp macro="">
      <xdr:nvCxnSpPr>
        <xdr:cNvPr id="243" name="直線コネクタ 242">
          <a:extLst>
            <a:ext uri="{FF2B5EF4-FFF2-40B4-BE49-F238E27FC236}">
              <a16:creationId xmlns:a16="http://schemas.microsoft.com/office/drawing/2014/main" id="{7863C1EB-CF7D-4C38-8EFE-0449D6D5F46F}"/>
            </a:ext>
          </a:extLst>
        </xdr:cNvPr>
        <xdr:cNvCxnSpPr/>
      </xdr:nvCxnSpPr>
      <xdr:spPr>
        <a:xfrm flipV="1">
          <a:off x="8750300" y="11040257"/>
          <a:ext cx="889000" cy="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ACE90AA4-B37C-4B63-BB35-384C3AE32A61}"/>
            </a:ext>
          </a:extLst>
        </xdr:cNvPr>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F85EB19A-9B75-4EAD-B60E-B47EFA87B25C}"/>
            </a:ext>
          </a:extLst>
        </xdr:cNvPr>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47A91761-9A48-4FD3-A2A0-5CDBDA40AF72}"/>
            </a:ext>
          </a:extLst>
        </xdr:cNvPr>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B1982693-0CB6-41C2-821C-6A6651D8AF8A}"/>
            </a:ext>
          </a:extLst>
        </xdr:cNvPr>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109384</xdr:rowOff>
    </xdr:from>
    <xdr:ext cx="469744" cy="259045"/>
    <xdr:sp macro="" textlink="">
      <xdr:nvSpPr>
        <xdr:cNvPr id="248" name="n_1mainValue【橋りょう・トンネル】&#10;一人当たり有形固定資産（償却資産）額">
          <a:extLst>
            <a:ext uri="{FF2B5EF4-FFF2-40B4-BE49-F238E27FC236}">
              <a16:creationId xmlns:a16="http://schemas.microsoft.com/office/drawing/2014/main" id="{8BBF21B6-2F65-4FA0-9577-F8980F08083E}"/>
            </a:ext>
          </a:extLst>
        </xdr:cNvPr>
        <xdr:cNvSpPr txBox="1"/>
      </xdr:nvSpPr>
      <xdr:spPr>
        <a:xfrm>
          <a:off x="9391728" y="110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112636</xdr:rowOff>
    </xdr:from>
    <xdr:ext cx="469744" cy="259045"/>
    <xdr:sp macro="" textlink="">
      <xdr:nvSpPr>
        <xdr:cNvPr id="249" name="n_2mainValue【橋りょう・トンネル】&#10;一人当たり有形固定資産（償却資産）額">
          <a:extLst>
            <a:ext uri="{FF2B5EF4-FFF2-40B4-BE49-F238E27FC236}">
              <a16:creationId xmlns:a16="http://schemas.microsoft.com/office/drawing/2014/main" id="{4D48093F-130E-4BB0-ABE0-ECD726F129FE}"/>
            </a:ext>
          </a:extLst>
        </xdr:cNvPr>
        <xdr:cNvSpPr txBox="1"/>
      </xdr:nvSpPr>
      <xdr:spPr>
        <a:xfrm>
          <a:off x="8515428" y="1108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3BD9C676-15C1-46F6-B0DA-CCBC5AE6DD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443C8C9F-C528-4F5E-8BA5-23E9D5E680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67B37F0C-3D4E-49F0-AA01-BB5FC2F779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C949AED5-524F-4A8D-ABCD-27827CE7AC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25CE9A09-8C2A-42D9-975B-541304716CB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BFFC4CE9-079A-469D-81E7-7AAE5D4A1F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C287F8C1-C53D-4B4E-AE02-D6CFE2D88C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7FC3007A-2729-4219-989A-E772081D35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BD70FBCB-6D7A-4549-8362-92EBDEEB46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75518B69-F3C0-4709-8E2F-24FEE23BFC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449E155A-901C-44BA-9B22-7A2C83D4D99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25079738-3947-4D5C-901B-F22E74505E5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a:extLst>
            <a:ext uri="{FF2B5EF4-FFF2-40B4-BE49-F238E27FC236}">
              <a16:creationId xmlns:a16="http://schemas.microsoft.com/office/drawing/2014/main" id="{34F907B8-64CA-4CC7-A2A5-530D7C1D2B6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96B7F015-D330-4623-97C6-DDDE7D0F87B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F848AB1D-2398-40C0-B948-16C85357BD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CE92A3FA-A478-49D7-9162-03F21792FB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44A5D688-6ECD-4410-A405-796A4A0C8ED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C7E00732-21ED-42B9-B61D-D697E791674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538D303E-5690-4D65-8CE4-D588C87C762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35AD29C5-B67D-4464-AC44-E2998C1F427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DE892E72-8F69-44E1-8D39-0CB7A7400D2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C982BD50-63D8-4537-9AB8-201E9F63DF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a:extLst>
            <a:ext uri="{FF2B5EF4-FFF2-40B4-BE49-F238E27FC236}">
              <a16:creationId xmlns:a16="http://schemas.microsoft.com/office/drawing/2014/main" id="{6EA3D378-6D27-48A3-A988-F58C78E0BA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6C692ED0-8309-4633-98E8-D0C4BF876E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74" name="直線コネクタ 273">
          <a:extLst>
            <a:ext uri="{FF2B5EF4-FFF2-40B4-BE49-F238E27FC236}">
              <a16:creationId xmlns:a16="http://schemas.microsoft.com/office/drawing/2014/main" id="{A87082C3-7F9D-4F5B-9AFC-0BC6D89A5185}"/>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6158AD7E-CFE8-4839-AF06-902411220F1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a:extLst>
            <a:ext uri="{FF2B5EF4-FFF2-40B4-BE49-F238E27FC236}">
              <a16:creationId xmlns:a16="http://schemas.microsoft.com/office/drawing/2014/main" id="{320D9F13-63B0-4D39-A69A-30928DF8368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E9B7DC55-F46A-4F50-B13C-F229922775BB}"/>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8" name="直線コネクタ 277">
          <a:extLst>
            <a:ext uri="{FF2B5EF4-FFF2-40B4-BE49-F238E27FC236}">
              <a16:creationId xmlns:a16="http://schemas.microsoft.com/office/drawing/2014/main" id="{0ACA0C5E-2233-4A83-B4FC-48656EC1607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AEA41B7E-56B9-40FB-904E-CE73D59D5FFD}"/>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80" name="フローチャート: 判断 279">
          <a:extLst>
            <a:ext uri="{FF2B5EF4-FFF2-40B4-BE49-F238E27FC236}">
              <a16:creationId xmlns:a16="http://schemas.microsoft.com/office/drawing/2014/main" id="{0FED7483-1130-416C-8557-1AF8DD00EF28}"/>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81" name="フローチャート: 判断 280">
          <a:extLst>
            <a:ext uri="{FF2B5EF4-FFF2-40B4-BE49-F238E27FC236}">
              <a16:creationId xmlns:a16="http://schemas.microsoft.com/office/drawing/2014/main" id="{E3E39044-129C-4A29-B86B-AE80F3E8191F}"/>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82" name="フローチャート: 判断 281">
          <a:extLst>
            <a:ext uri="{FF2B5EF4-FFF2-40B4-BE49-F238E27FC236}">
              <a16:creationId xmlns:a16="http://schemas.microsoft.com/office/drawing/2014/main" id="{7D3184E8-2114-4B7B-BF73-A2AEEBCD93EB}"/>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83" name="フローチャート: 判断 282">
          <a:extLst>
            <a:ext uri="{FF2B5EF4-FFF2-40B4-BE49-F238E27FC236}">
              <a16:creationId xmlns:a16="http://schemas.microsoft.com/office/drawing/2014/main" id="{257E3C4C-FD94-4C1C-BB6E-4FCCEBED161A}"/>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84" name="フローチャート: 判断 283">
          <a:extLst>
            <a:ext uri="{FF2B5EF4-FFF2-40B4-BE49-F238E27FC236}">
              <a16:creationId xmlns:a16="http://schemas.microsoft.com/office/drawing/2014/main" id="{23FF34AB-01AE-40DF-AA66-1F9A32DDE8BA}"/>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E5378BA-03E7-4670-9148-CCFF9CAEA9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D9F39CB8-1EFE-4998-A251-54F9E40F1D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5C6458F4-762E-4A05-9F1A-ACD2072D53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E350C4F-EF52-400F-A657-D779EB5893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80B73E6-98CC-4ACF-B02E-A6619DA074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46355</xdr:rowOff>
    </xdr:from>
    <xdr:to>
      <xdr:col>24</xdr:col>
      <xdr:colOff>114300</xdr:colOff>
      <xdr:row>84</xdr:row>
      <xdr:rowOff>147955</xdr:rowOff>
    </xdr:to>
    <xdr:sp macro="" textlink="">
      <xdr:nvSpPr>
        <xdr:cNvPr id="290" name="楕円 289">
          <a:extLst>
            <a:ext uri="{FF2B5EF4-FFF2-40B4-BE49-F238E27FC236}">
              <a16:creationId xmlns:a16="http://schemas.microsoft.com/office/drawing/2014/main" id="{5CD5DB32-25A6-48DD-AACA-00C753BBA5F8}"/>
            </a:ext>
          </a:extLst>
        </xdr:cNvPr>
        <xdr:cNvSpPr/>
      </xdr:nvSpPr>
      <xdr:spPr>
        <a:xfrm>
          <a:off x="45847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24782</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75BA416-C15A-4F7D-8913-DA7F0A81F9EE}"/>
            </a:ext>
          </a:extLst>
        </xdr:cNvPr>
        <xdr:cNvSpPr txBox="1"/>
      </xdr:nvSpPr>
      <xdr:spPr>
        <a:xfrm>
          <a:off x="4673600"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292" name="楕円 291">
          <a:extLst>
            <a:ext uri="{FF2B5EF4-FFF2-40B4-BE49-F238E27FC236}">
              <a16:creationId xmlns:a16="http://schemas.microsoft.com/office/drawing/2014/main" id="{FB9B19D6-4969-4B6C-AFB2-763A60544F7A}"/>
            </a:ext>
          </a:extLst>
        </xdr:cNvPr>
        <xdr:cNvSpPr/>
      </xdr:nvSpPr>
      <xdr:spPr>
        <a:xfrm>
          <a:off x="3746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97155</xdr:rowOff>
    </xdr:to>
    <xdr:cxnSp macro="">
      <xdr:nvCxnSpPr>
        <xdr:cNvPr id="293" name="直線コネクタ 292">
          <a:extLst>
            <a:ext uri="{FF2B5EF4-FFF2-40B4-BE49-F238E27FC236}">
              <a16:creationId xmlns:a16="http://schemas.microsoft.com/office/drawing/2014/main" id="{987A72AE-B3F4-4641-BA1C-C805A7BF2952}"/>
            </a:ext>
          </a:extLst>
        </xdr:cNvPr>
        <xdr:cNvCxnSpPr/>
      </xdr:nvCxnSpPr>
      <xdr:spPr>
        <a:xfrm>
          <a:off x="3797300" y="144760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636</xdr:rowOff>
    </xdr:from>
    <xdr:to>
      <xdr:col>15</xdr:col>
      <xdr:colOff>101600</xdr:colOff>
      <xdr:row>84</xdr:row>
      <xdr:rowOff>102236</xdr:rowOff>
    </xdr:to>
    <xdr:sp macro="" textlink="">
      <xdr:nvSpPr>
        <xdr:cNvPr id="294" name="楕円 293">
          <a:extLst>
            <a:ext uri="{FF2B5EF4-FFF2-40B4-BE49-F238E27FC236}">
              <a16:creationId xmlns:a16="http://schemas.microsoft.com/office/drawing/2014/main" id="{C9A0F399-3677-4C0C-AF42-0C31F099636E}"/>
            </a:ext>
          </a:extLst>
        </xdr:cNvPr>
        <xdr:cNvSpPr/>
      </xdr:nvSpPr>
      <xdr:spPr>
        <a:xfrm>
          <a:off x="2857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51436</xdr:rowOff>
    </xdr:from>
    <xdr:to>
      <xdr:col>19</xdr:col>
      <xdr:colOff>177800</xdr:colOff>
      <xdr:row>84</xdr:row>
      <xdr:rowOff>74295</xdr:rowOff>
    </xdr:to>
    <xdr:cxnSp macro="">
      <xdr:nvCxnSpPr>
        <xdr:cNvPr id="295" name="直線コネクタ 294">
          <a:extLst>
            <a:ext uri="{FF2B5EF4-FFF2-40B4-BE49-F238E27FC236}">
              <a16:creationId xmlns:a16="http://schemas.microsoft.com/office/drawing/2014/main" id="{86D4944D-BFF4-4F08-9572-4CCD931CAF74}"/>
            </a:ext>
          </a:extLst>
        </xdr:cNvPr>
        <xdr:cNvCxnSpPr/>
      </xdr:nvCxnSpPr>
      <xdr:spPr>
        <a:xfrm>
          <a:off x="2908300" y="144532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6350</xdr:rowOff>
    </xdr:from>
    <xdr:to>
      <xdr:col>10</xdr:col>
      <xdr:colOff>165100</xdr:colOff>
      <xdr:row>84</xdr:row>
      <xdr:rowOff>107950</xdr:rowOff>
    </xdr:to>
    <xdr:sp macro="" textlink="">
      <xdr:nvSpPr>
        <xdr:cNvPr id="296" name="楕円 295">
          <a:extLst>
            <a:ext uri="{FF2B5EF4-FFF2-40B4-BE49-F238E27FC236}">
              <a16:creationId xmlns:a16="http://schemas.microsoft.com/office/drawing/2014/main" id="{23E74A54-4402-4F34-9276-DFDBD87AAC23}"/>
            </a:ext>
          </a:extLst>
        </xdr:cNvPr>
        <xdr:cNvSpPr/>
      </xdr:nvSpPr>
      <xdr:spPr>
        <a:xfrm>
          <a:off x="1968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51436</xdr:rowOff>
    </xdr:from>
    <xdr:to>
      <xdr:col>15</xdr:col>
      <xdr:colOff>50800</xdr:colOff>
      <xdr:row>84</xdr:row>
      <xdr:rowOff>57150</xdr:rowOff>
    </xdr:to>
    <xdr:cxnSp macro="">
      <xdr:nvCxnSpPr>
        <xdr:cNvPr id="297" name="直線コネクタ 296">
          <a:extLst>
            <a:ext uri="{FF2B5EF4-FFF2-40B4-BE49-F238E27FC236}">
              <a16:creationId xmlns:a16="http://schemas.microsoft.com/office/drawing/2014/main" id="{588C1317-69A1-4492-9321-A596570C3F28}"/>
            </a:ext>
          </a:extLst>
        </xdr:cNvPr>
        <xdr:cNvCxnSpPr/>
      </xdr:nvCxnSpPr>
      <xdr:spPr>
        <a:xfrm flipV="1">
          <a:off x="2019300" y="144532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298" name="楕円 297">
          <a:extLst>
            <a:ext uri="{FF2B5EF4-FFF2-40B4-BE49-F238E27FC236}">
              <a16:creationId xmlns:a16="http://schemas.microsoft.com/office/drawing/2014/main" id="{D06EDA7A-F2F1-4845-AF3C-3F920C85C4C2}"/>
            </a:ext>
          </a:extLst>
        </xdr:cNvPr>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57150</xdr:rowOff>
    </xdr:to>
    <xdr:cxnSp macro="">
      <xdr:nvCxnSpPr>
        <xdr:cNvPr id="299" name="直線コネクタ 298">
          <a:extLst>
            <a:ext uri="{FF2B5EF4-FFF2-40B4-BE49-F238E27FC236}">
              <a16:creationId xmlns:a16="http://schemas.microsoft.com/office/drawing/2014/main" id="{83BF324C-82F6-4F1A-B0E1-010B2D8BDE21}"/>
            </a:ext>
          </a:extLst>
        </xdr:cNvPr>
        <xdr:cNvCxnSpPr/>
      </xdr:nvCxnSpPr>
      <xdr:spPr>
        <a:xfrm>
          <a:off x="1130300" y="14432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00" name="n_1aveValue【公営住宅】&#10;有形固定資産減価償却率">
          <a:extLst>
            <a:ext uri="{FF2B5EF4-FFF2-40B4-BE49-F238E27FC236}">
              <a16:creationId xmlns:a16="http://schemas.microsoft.com/office/drawing/2014/main" id="{F8C488DD-7EFF-4C89-AD38-DFE99225EF7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01" name="n_2aveValue【公営住宅】&#10;有形固定資産減価償却率">
          <a:extLst>
            <a:ext uri="{FF2B5EF4-FFF2-40B4-BE49-F238E27FC236}">
              <a16:creationId xmlns:a16="http://schemas.microsoft.com/office/drawing/2014/main" id="{092DF41F-FCF3-4E1C-975E-B9F448439F54}"/>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02" name="n_3aveValue【公営住宅】&#10;有形固定資産減価償却率">
          <a:extLst>
            <a:ext uri="{FF2B5EF4-FFF2-40B4-BE49-F238E27FC236}">
              <a16:creationId xmlns:a16="http://schemas.microsoft.com/office/drawing/2014/main" id="{D1E52766-BDB1-4412-9D5F-B8F672BA2516}"/>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03" name="n_4aveValue【公営住宅】&#10;有形固定資産減価償却率">
          <a:extLst>
            <a:ext uri="{FF2B5EF4-FFF2-40B4-BE49-F238E27FC236}">
              <a16:creationId xmlns:a16="http://schemas.microsoft.com/office/drawing/2014/main" id="{B4DB123E-9A85-4F03-B59B-AE1DC93E101C}"/>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304" name="n_1mainValue【公営住宅】&#10;有形固定資産減価償却率">
          <a:extLst>
            <a:ext uri="{FF2B5EF4-FFF2-40B4-BE49-F238E27FC236}">
              <a16:creationId xmlns:a16="http://schemas.microsoft.com/office/drawing/2014/main" id="{00C3AB72-725C-49DA-BDA3-EE5B0CF2AC0F}"/>
            </a:ext>
          </a:extLst>
        </xdr:cNvPr>
        <xdr:cNvSpPr txBox="1"/>
      </xdr:nvSpPr>
      <xdr:spPr>
        <a:xfrm>
          <a:off x="35820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93363</xdr:rowOff>
    </xdr:from>
    <xdr:ext cx="405111" cy="259045"/>
    <xdr:sp macro="" textlink="">
      <xdr:nvSpPr>
        <xdr:cNvPr id="305" name="n_2mainValue【公営住宅】&#10;有形固定資産減価償却率">
          <a:extLst>
            <a:ext uri="{FF2B5EF4-FFF2-40B4-BE49-F238E27FC236}">
              <a16:creationId xmlns:a16="http://schemas.microsoft.com/office/drawing/2014/main" id="{397455B1-E1D6-4D95-8ADD-8FD03648EF38}"/>
            </a:ext>
          </a:extLst>
        </xdr:cNvPr>
        <xdr:cNvSpPr txBox="1"/>
      </xdr:nvSpPr>
      <xdr:spPr>
        <a:xfrm>
          <a:off x="2705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99077</xdr:rowOff>
    </xdr:from>
    <xdr:ext cx="405111" cy="259045"/>
    <xdr:sp macro="" textlink="">
      <xdr:nvSpPr>
        <xdr:cNvPr id="306" name="n_3mainValue【公営住宅】&#10;有形固定資産減価償却率">
          <a:extLst>
            <a:ext uri="{FF2B5EF4-FFF2-40B4-BE49-F238E27FC236}">
              <a16:creationId xmlns:a16="http://schemas.microsoft.com/office/drawing/2014/main" id="{DDD4ABE7-8B5C-42DE-B304-B65510664044}"/>
            </a:ext>
          </a:extLst>
        </xdr:cNvPr>
        <xdr:cNvSpPr txBox="1"/>
      </xdr:nvSpPr>
      <xdr:spPr>
        <a:xfrm>
          <a:off x="1816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07" name="n_4mainValue【公営住宅】&#10;有形固定資産減価償却率">
          <a:extLst>
            <a:ext uri="{FF2B5EF4-FFF2-40B4-BE49-F238E27FC236}">
              <a16:creationId xmlns:a16="http://schemas.microsoft.com/office/drawing/2014/main" id="{02CC1032-EAF8-4EF2-B3BE-58A7E22A2CEA}"/>
            </a:ext>
          </a:extLst>
        </xdr:cNvPr>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4FEED2ED-940C-4F98-8E0A-4ABE813BD5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F83D5F87-DC93-4AB2-854F-F5BE88F01DC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DE628A6C-6A63-4C14-B33B-E38ED3A11B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C1FF09EA-4A14-4110-A3EF-626E2C0B66D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4F7289FA-11A2-4407-A1D1-067242C8AD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97A934B9-8CF2-4874-BA1B-F9D6B84558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1794DD4-0049-4622-BCB5-397D867EE8C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C9383524-DABE-48D6-85EC-1A9E014BBB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5905FF48-2A4B-482C-9EDE-B1E64D9E2EB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7E43C1E3-91DA-4F5E-AA16-9CD23F461A5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34C01DC4-F542-48C8-9386-78C2CF1C9DC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674447C6-9C04-4DBE-9237-E2C67400B3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A2EDD0D2-9B34-44DD-A681-F6FD4BB2EF1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21F10171-4373-47C4-8F17-2D641292C78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F60A97E5-824F-4347-97C5-C9B1B3FA701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89EF638B-7F02-4C95-8705-25AC3EC50E5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69413C50-76F3-4FA0-98EF-4C0E0EBBF22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B1F54A3-6332-4081-84AA-3044A06F7BC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833E0445-3E05-410C-89A8-D3F24F5F88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9ED94F03-2D48-4542-A0B5-E96E71D7A29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E468C0B5-F82A-461B-B619-D00AF19A83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16E07354-009F-4225-B058-7B0A934BC0B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60DAED49-8905-409A-BFE9-71257B3FD65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31" name="直線コネクタ 330">
          <a:extLst>
            <a:ext uri="{FF2B5EF4-FFF2-40B4-BE49-F238E27FC236}">
              <a16:creationId xmlns:a16="http://schemas.microsoft.com/office/drawing/2014/main" id="{1A6BD8BC-C0E1-4309-8620-DC1AF66B1292}"/>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32" name="【公営住宅】&#10;一人当たり面積最小値テキスト">
          <a:extLst>
            <a:ext uri="{FF2B5EF4-FFF2-40B4-BE49-F238E27FC236}">
              <a16:creationId xmlns:a16="http://schemas.microsoft.com/office/drawing/2014/main" id="{0491C99C-792F-4264-9DEF-6C032564FAC9}"/>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33" name="直線コネクタ 332">
          <a:extLst>
            <a:ext uri="{FF2B5EF4-FFF2-40B4-BE49-F238E27FC236}">
              <a16:creationId xmlns:a16="http://schemas.microsoft.com/office/drawing/2014/main" id="{D53A8A20-9E49-415C-A6CE-60B2DE0F60F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4" name="【公営住宅】&#10;一人当たり面積最大値テキスト">
          <a:extLst>
            <a:ext uri="{FF2B5EF4-FFF2-40B4-BE49-F238E27FC236}">
              <a16:creationId xmlns:a16="http://schemas.microsoft.com/office/drawing/2014/main" id="{E0B364DC-B850-4E91-8BBC-0859CD4E4246}"/>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5" name="直線コネクタ 334">
          <a:extLst>
            <a:ext uri="{FF2B5EF4-FFF2-40B4-BE49-F238E27FC236}">
              <a16:creationId xmlns:a16="http://schemas.microsoft.com/office/drawing/2014/main" id="{A5C8B585-5DBA-4E84-B188-B43FB8F35A46}"/>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36" name="【公営住宅】&#10;一人当たり面積平均値テキスト">
          <a:extLst>
            <a:ext uri="{FF2B5EF4-FFF2-40B4-BE49-F238E27FC236}">
              <a16:creationId xmlns:a16="http://schemas.microsoft.com/office/drawing/2014/main" id="{848482B5-307D-4BA3-A33B-A4C8DEE9AF03}"/>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37" name="フローチャート: 判断 336">
          <a:extLst>
            <a:ext uri="{FF2B5EF4-FFF2-40B4-BE49-F238E27FC236}">
              <a16:creationId xmlns:a16="http://schemas.microsoft.com/office/drawing/2014/main" id="{8FCBD157-2DA8-4521-949C-C0755B806E9E}"/>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38" name="フローチャート: 判断 337">
          <a:extLst>
            <a:ext uri="{FF2B5EF4-FFF2-40B4-BE49-F238E27FC236}">
              <a16:creationId xmlns:a16="http://schemas.microsoft.com/office/drawing/2014/main" id="{8F760C38-89AB-4FEB-B7CA-03211475C893}"/>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39" name="フローチャート: 判断 338">
          <a:extLst>
            <a:ext uri="{FF2B5EF4-FFF2-40B4-BE49-F238E27FC236}">
              <a16:creationId xmlns:a16="http://schemas.microsoft.com/office/drawing/2014/main" id="{8D19EE6D-D855-4D53-9AAC-72B23A46F6B8}"/>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40" name="フローチャート: 判断 339">
          <a:extLst>
            <a:ext uri="{FF2B5EF4-FFF2-40B4-BE49-F238E27FC236}">
              <a16:creationId xmlns:a16="http://schemas.microsoft.com/office/drawing/2014/main" id="{E61AF659-DB51-4499-9EE4-378B0A445D36}"/>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41" name="フローチャート: 判断 340">
          <a:extLst>
            <a:ext uri="{FF2B5EF4-FFF2-40B4-BE49-F238E27FC236}">
              <a16:creationId xmlns:a16="http://schemas.microsoft.com/office/drawing/2014/main" id="{20665D77-22F7-4A43-95DB-AD775EC55114}"/>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E3D460E1-239D-4037-9AC4-8B90E77DDB7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E06C8EE9-38E3-42D6-AB0B-F34E0E60C4B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612407D6-D786-429D-8FCF-66388E776FC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87AFBB3A-6B2E-4428-9E7B-B4DA63B86D6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191FE57C-9070-4E02-895D-58C04E8288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82550</xdr:rowOff>
    </xdr:from>
    <xdr:to>
      <xdr:col>55</xdr:col>
      <xdr:colOff>50800</xdr:colOff>
      <xdr:row>83</xdr:row>
      <xdr:rowOff>12700</xdr:rowOff>
    </xdr:to>
    <xdr:sp macro="" textlink="">
      <xdr:nvSpPr>
        <xdr:cNvPr id="347" name="楕円 346">
          <a:extLst>
            <a:ext uri="{FF2B5EF4-FFF2-40B4-BE49-F238E27FC236}">
              <a16:creationId xmlns:a16="http://schemas.microsoft.com/office/drawing/2014/main" id="{164B0E89-3338-4934-A898-6D508D27C54D}"/>
            </a:ext>
          </a:extLst>
        </xdr:cNvPr>
        <xdr:cNvSpPr/>
      </xdr:nvSpPr>
      <xdr:spPr>
        <a:xfrm>
          <a:off x="10426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105427</xdr:rowOff>
    </xdr:from>
    <xdr:ext cx="469744" cy="259045"/>
    <xdr:sp macro="" textlink="">
      <xdr:nvSpPr>
        <xdr:cNvPr id="348" name="【公営住宅】&#10;一人当たり面積該当値テキスト">
          <a:extLst>
            <a:ext uri="{FF2B5EF4-FFF2-40B4-BE49-F238E27FC236}">
              <a16:creationId xmlns:a16="http://schemas.microsoft.com/office/drawing/2014/main" id="{89937261-4A5C-4118-AD81-9342EED2F53B}"/>
            </a:ext>
          </a:extLst>
        </xdr:cNvPr>
        <xdr:cNvSpPr txBox="1"/>
      </xdr:nvSpPr>
      <xdr:spPr>
        <a:xfrm>
          <a:off x="10515600"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106172</xdr:rowOff>
    </xdr:from>
    <xdr:to>
      <xdr:col>50</xdr:col>
      <xdr:colOff>165100</xdr:colOff>
      <xdr:row>83</xdr:row>
      <xdr:rowOff>36322</xdr:rowOff>
    </xdr:to>
    <xdr:sp macro="" textlink="">
      <xdr:nvSpPr>
        <xdr:cNvPr id="349" name="楕円 348">
          <a:extLst>
            <a:ext uri="{FF2B5EF4-FFF2-40B4-BE49-F238E27FC236}">
              <a16:creationId xmlns:a16="http://schemas.microsoft.com/office/drawing/2014/main" id="{603D2FD3-F0E1-4C08-BBB0-3C9D32051882}"/>
            </a:ext>
          </a:extLst>
        </xdr:cNvPr>
        <xdr:cNvSpPr/>
      </xdr:nvSpPr>
      <xdr:spPr>
        <a:xfrm>
          <a:off x="9588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133350</xdr:rowOff>
    </xdr:from>
    <xdr:to>
      <xdr:col>55</xdr:col>
      <xdr:colOff>0</xdr:colOff>
      <xdr:row>82</xdr:row>
      <xdr:rowOff>156972</xdr:rowOff>
    </xdr:to>
    <xdr:cxnSp macro="">
      <xdr:nvCxnSpPr>
        <xdr:cNvPr id="350" name="直線コネクタ 349">
          <a:extLst>
            <a:ext uri="{FF2B5EF4-FFF2-40B4-BE49-F238E27FC236}">
              <a16:creationId xmlns:a16="http://schemas.microsoft.com/office/drawing/2014/main" id="{646D12BA-643D-42D4-A7F7-C9A74500BB1C}"/>
            </a:ext>
          </a:extLst>
        </xdr:cNvPr>
        <xdr:cNvCxnSpPr/>
      </xdr:nvCxnSpPr>
      <xdr:spPr>
        <a:xfrm flipV="1">
          <a:off x="9639300" y="14192250"/>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117411</xdr:rowOff>
    </xdr:from>
    <xdr:to>
      <xdr:col>46</xdr:col>
      <xdr:colOff>38100</xdr:colOff>
      <xdr:row>83</xdr:row>
      <xdr:rowOff>47561</xdr:rowOff>
    </xdr:to>
    <xdr:sp macro="" textlink="">
      <xdr:nvSpPr>
        <xdr:cNvPr id="351" name="楕円 350">
          <a:extLst>
            <a:ext uri="{FF2B5EF4-FFF2-40B4-BE49-F238E27FC236}">
              <a16:creationId xmlns:a16="http://schemas.microsoft.com/office/drawing/2014/main" id="{5C3F680D-7C96-4729-8EFB-D0E4CC0CE630}"/>
            </a:ext>
          </a:extLst>
        </xdr:cNvPr>
        <xdr:cNvSpPr/>
      </xdr:nvSpPr>
      <xdr:spPr>
        <a:xfrm>
          <a:off x="8699500" y="1417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156972</xdr:rowOff>
    </xdr:from>
    <xdr:to>
      <xdr:col>50</xdr:col>
      <xdr:colOff>114300</xdr:colOff>
      <xdr:row>82</xdr:row>
      <xdr:rowOff>168211</xdr:rowOff>
    </xdr:to>
    <xdr:cxnSp macro="">
      <xdr:nvCxnSpPr>
        <xdr:cNvPr id="352" name="直線コネクタ 351">
          <a:extLst>
            <a:ext uri="{FF2B5EF4-FFF2-40B4-BE49-F238E27FC236}">
              <a16:creationId xmlns:a16="http://schemas.microsoft.com/office/drawing/2014/main" id="{3D33426D-6CCF-4544-BFFF-0CAC394AC123}"/>
            </a:ext>
          </a:extLst>
        </xdr:cNvPr>
        <xdr:cNvCxnSpPr/>
      </xdr:nvCxnSpPr>
      <xdr:spPr>
        <a:xfrm flipV="1">
          <a:off x="8750300" y="14215872"/>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129984</xdr:rowOff>
    </xdr:from>
    <xdr:to>
      <xdr:col>41</xdr:col>
      <xdr:colOff>101600</xdr:colOff>
      <xdr:row>83</xdr:row>
      <xdr:rowOff>60134</xdr:rowOff>
    </xdr:to>
    <xdr:sp macro="" textlink="">
      <xdr:nvSpPr>
        <xdr:cNvPr id="353" name="楕円 352">
          <a:extLst>
            <a:ext uri="{FF2B5EF4-FFF2-40B4-BE49-F238E27FC236}">
              <a16:creationId xmlns:a16="http://schemas.microsoft.com/office/drawing/2014/main" id="{00A521CA-7B60-4E56-AD2A-D879630E9DBF}"/>
            </a:ext>
          </a:extLst>
        </xdr:cNvPr>
        <xdr:cNvSpPr/>
      </xdr:nvSpPr>
      <xdr:spPr>
        <a:xfrm>
          <a:off x="7810500" y="1418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168211</xdr:rowOff>
    </xdr:from>
    <xdr:to>
      <xdr:col>45</xdr:col>
      <xdr:colOff>177800</xdr:colOff>
      <xdr:row>83</xdr:row>
      <xdr:rowOff>9334</xdr:rowOff>
    </xdr:to>
    <xdr:cxnSp macro="">
      <xdr:nvCxnSpPr>
        <xdr:cNvPr id="354" name="直線コネクタ 353">
          <a:extLst>
            <a:ext uri="{FF2B5EF4-FFF2-40B4-BE49-F238E27FC236}">
              <a16:creationId xmlns:a16="http://schemas.microsoft.com/office/drawing/2014/main" id="{8E12171C-E9C8-4A88-8905-E3A37CEEC64D}"/>
            </a:ext>
          </a:extLst>
        </xdr:cNvPr>
        <xdr:cNvCxnSpPr/>
      </xdr:nvCxnSpPr>
      <xdr:spPr>
        <a:xfrm flipV="1">
          <a:off x="7861300" y="14227111"/>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138557</xdr:rowOff>
    </xdr:from>
    <xdr:to>
      <xdr:col>36</xdr:col>
      <xdr:colOff>165100</xdr:colOff>
      <xdr:row>83</xdr:row>
      <xdr:rowOff>68707</xdr:rowOff>
    </xdr:to>
    <xdr:sp macro="" textlink="">
      <xdr:nvSpPr>
        <xdr:cNvPr id="355" name="楕円 354">
          <a:extLst>
            <a:ext uri="{FF2B5EF4-FFF2-40B4-BE49-F238E27FC236}">
              <a16:creationId xmlns:a16="http://schemas.microsoft.com/office/drawing/2014/main" id="{4D9FD055-5D5A-4532-A004-31FBFA1349D7}"/>
            </a:ext>
          </a:extLst>
        </xdr:cNvPr>
        <xdr:cNvSpPr/>
      </xdr:nvSpPr>
      <xdr:spPr>
        <a:xfrm>
          <a:off x="6921500" y="141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9334</xdr:rowOff>
    </xdr:from>
    <xdr:to>
      <xdr:col>41</xdr:col>
      <xdr:colOff>50800</xdr:colOff>
      <xdr:row>83</xdr:row>
      <xdr:rowOff>17907</xdr:rowOff>
    </xdr:to>
    <xdr:cxnSp macro="">
      <xdr:nvCxnSpPr>
        <xdr:cNvPr id="356" name="直線コネクタ 355">
          <a:extLst>
            <a:ext uri="{FF2B5EF4-FFF2-40B4-BE49-F238E27FC236}">
              <a16:creationId xmlns:a16="http://schemas.microsoft.com/office/drawing/2014/main" id="{90F5DFC5-AE0D-4AC7-A37B-0A3195B4860D}"/>
            </a:ext>
          </a:extLst>
        </xdr:cNvPr>
        <xdr:cNvCxnSpPr/>
      </xdr:nvCxnSpPr>
      <xdr:spPr>
        <a:xfrm flipV="1">
          <a:off x="6972300" y="1423968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57" name="n_1aveValue【公営住宅】&#10;一人当たり面積">
          <a:extLst>
            <a:ext uri="{FF2B5EF4-FFF2-40B4-BE49-F238E27FC236}">
              <a16:creationId xmlns:a16="http://schemas.microsoft.com/office/drawing/2014/main" id="{64EEA802-3223-42F6-93AE-9CB2041DCDD6}"/>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58" name="n_2aveValue【公営住宅】&#10;一人当たり面積">
          <a:extLst>
            <a:ext uri="{FF2B5EF4-FFF2-40B4-BE49-F238E27FC236}">
              <a16:creationId xmlns:a16="http://schemas.microsoft.com/office/drawing/2014/main" id="{AB4EB762-8D45-4116-A472-26CBE0E37998}"/>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59" name="n_3aveValue【公営住宅】&#10;一人当たり面積">
          <a:extLst>
            <a:ext uri="{FF2B5EF4-FFF2-40B4-BE49-F238E27FC236}">
              <a16:creationId xmlns:a16="http://schemas.microsoft.com/office/drawing/2014/main" id="{224845B6-E42A-455B-AB70-974ED057F192}"/>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60" name="n_4aveValue【公営住宅】&#10;一人当たり面積">
          <a:extLst>
            <a:ext uri="{FF2B5EF4-FFF2-40B4-BE49-F238E27FC236}">
              <a16:creationId xmlns:a16="http://schemas.microsoft.com/office/drawing/2014/main" id="{53352EEC-2D56-41DE-84CC-AFB6653D4D91}"/>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52849</xdr:rowOff>
    </xdr:from>
    <xdr:ext cx="469744" cy="259045"/>
    <xdr:sp macro="" textlink="">
      <xdr:nvSpPr>
        <xdr:cNvPr id="361" name="n_1mainValue【公営住宅】&#10;一人当たり面積">
          <a:extLst>
            <a:ext uri="{FF2B5EF4-FFF2-40B4-BE49-F238E27FC236}">
              <a16:creationId xmlns:a16="http://schemas.microsoft.com/office/drawing/2014/main" id="{62B7A86D-D62E-4207-9223-51242C6110B1}"/>
            </a:ext>
          </a:extLst>
        </xdr:cNvPr>
        <xdr:cNvSpPr txBox="1"/>
      </xdr:nvSpPr>
      <xdr:spPr>
        <a:xfrm>
          <a:off x="93917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64088</xdr:rowOff>
    </xdr:from>
    <xdr:ext cx="469744" cy="259045"/>
    <xdr:sp macro="" textlink="">
      <xdr:nvSpPr>
        <xdr:cNvPr id="362" name="n_2mainValue【公営住宅】&#10;一人当たり面積">
          <a:extLst>
            <a:ext uri="{FF2B5EF4-FFF2-40B4-BE49-F238E27FC236}">
              <a16:creationId xmlns:a16="http://schemas.microsoft.com/office/drawing/2014/main" id="{E6D8845F-2A9D-4EAB-9101-B2E054413C48}"/>
            </a:ext>
          </a:extLst>
        </xdr:cNvPr>
        <xdr:cNvSpPr txBox="1"/>
      </xdr:nvSpPr>
      <xdr:spPr>
        <a:xfrm>
          <a:off x="8515427" y="1395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76661</xdr:rowOff>
    </xdr:from>
    <xdr:ext cx="469744" cy="259045"/>
    <xdr:sp macro="" textlink="">
      <xdr:nvSpPr>
        <xdr:cNvPr id="363" name="n_3mainValue【公営住宅】&#10;一人当たり面積">
          <a:extLst>
            <a:ext uri="{FF2B5EF4-FFF2-40B4-BE49-F238E27FC236}">
              <a16:creationId xmlns:a16="http://schemas.microsoft.com/office/drawing/2014/main" id="{C3D7EC66-9C9A-4E17-BAEB-2FE7BD2E6DD4}"/>
            </a:ext>
          </a:extLst>
        </xdr:cNvPr>
        <xdr:cNvSpPr txBox="1"/>
      </xdr:nvSpPr>
      <xdr:spPr>
        <a:xfrm>
          <a:off x="7626427" y="139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85234</xdr:rowOff>
    </xdr:from>
    <xdr:ext cx="469744" cy="259045"/>
    <xdr:sp macro="" textlink="">
      <xdr:nvSpPr>
        <xdr:cNvPr id="364" name="n_4mainValue【公営住宅】&#10;一人当たり面積">
          <a:extLst>
            <a:ext uri="{FF2B5EF4-FFF2-40B4-BE49-F238E27FC236}">
              <a16:creationId xmlns:a16="http://schemas.microsoft.com/office/drawing/2014/main" id="{655F0A03-7B2B-4EB5-A7FF-8EB632DBFED0}"/>
            </a:ext>
          </a:extLst>
        </xdr:cNvPr>
        <xdr:cNvSpPr txBox="1"/>
      </xdr:nvSpPr>
      <xdr:spPr>
        <a:xfrm>
          <a:off x="6737427" y="139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6BE8D30A-9305-49BF-8991-44483A85EC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785A9EEA-999D-40A4-BAE6-F285BD0779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5ECBB777-F9EC-4046-834B-7E26CED845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359604F1-5B6C-46D4-A119-226DA90278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976E9219-F5CB-48AA-8761-887B98A4CA2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81096924-7301-4107-8749-2EA4C4A9ED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627CC2EB-8A6D-40AA-8526-09C9FC172B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DCDFE034-CCAE-429A-98B9-C485543C43C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9A3B3477-4EC0-4C39-9667-B0B49A61690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0118E080-DDA0-46E7-89D5-F6C5D39418D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43C392E4-0372-4CE5-9231-990705EBE66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a:extLst>
            <a:ext uri="{FF2B5EF4-FFF2-40B4-BE49-F238E27FC236}">
              <a16:creationId xmlns:a16="http://schemas.microsoft.com/office/drawing/2014/main" id="{D6E00874-5E8C-4245-9182-5AF8525009B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7" name="テキスト ボックス 376">
          <a:extLst>
            <a:ext uri="{FF2B5EF4-FFF2-40B4-BE49-F238E27FC236}">
              <a16:creationId xmlns:a16="http://schemas.microsoft.com/office/drawing/2014/main" id="{B5F2D6F3-D082-4841-83E4-348B20CFA4E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a:extLst>
            <a:ext uri="{FF2B5EF4-FFF2-40B4-BE49-F238E27FC236}">
              <a16:creationId xmlns:a16="http://schemas.microsoft.com/office/drawing/2014/main" id="{3661E824-4A32-4BDA-A463-B609FDE20CA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a:extLst>
            <a:ext uri="{FF2B5EF4-FFF2-40B4-BE49-F238E27FC236}">
              <a16:creationId xmlns:a16="http://schemas.microsoft.com/office/drawing/2014/main" id="{066A7896-14B5-4C3D-93D0-61C1D154F4A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a:extLst>
            <a:ext uri="{FF2B5EF4-FFF2-40B4-BE49-F238E27FC236}">
              <a16:creationId xmlns:a16="http://schemas.microsoft.com/office/drawing/2014/main" id="{DAF35E3F-8F6A-479F-94B3-C8CE6A3E190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a:extLst>
            <a:ext uri="{FF2B5EF4-FFF2-40B4-BE49-F238E27FC236}">
              <a16:creationId xmlns:a16="http://schemas.microsoft.com/office/drawing/2014/main" id="{5FF0F6F3-19AA-4107-BA5D-BCBD4101FCE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a:extLst>
            <a:ext uri="{FF2B5EF4-FFF2-40B4-BE49-F238E27FC236}">
              <a16:creationId xmlns:a16="http://schemas.microsoft.com/office/drawing/2014/main" id="{B96DF14A-71BB-4CB5-ABB3-4AF130FC3F1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a:extLst>
            <a:ext uri="{FF2B5EF4-FFF2-40B4-BE49-F238E27FC236}">
              <a16:creationId xmlns:a16="http://schemas.microsoft.com/office/drawing/2014/main" id="{4004CCAF-4DF0-4FDD-AB78-49D78ED7047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a:extLst>
            <a:ext uri="{FF2B5EF4-FFF2-40B4-BE49-F238E27FC236}">
              <a16:creationId xmlns:a16="http://schemas.microsoft.com/office/drawing/2014/main" id="{1697EE7D-A9D4-4FA0-B251-C6ED354B056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5" name="テキスト ボックス 384">
          <a:extLst>
            <a:ext uri="{FF2B5EF4-FFF2-40B4-BE49-F238E27FC236}">
              <a16:creationId xmlns:a16="http://schemas.microsoft.com/office/drawing/2014/main" id="{68442177-F430-4957-992E-14BEA59A503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16E7A06E-590D-4B25-90D4-83CFEC6C3AA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7" name="テキスト ボックス 386">
          <a:extLst>
            <a:ext uri="{FF2B5EF4-FFF2-40B4-BE49-F238E27FC236}">
              <a16:creationId xmlns:a16="http://schemas.microsoft.com/office/drawing/2014/main" id="{BE0F1177-82D4-4E46-9FCA-F8CE6F7B1AB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港湾・漁港】&#10;有形固定資産減価償却率グラフ枠">
          <a:extLst>
            <a:ext uri="{FF2B5EF4-FFF2-40B4-BE49-F238E27FC236}">
              <a16:creationId xmlns:a16="http://schemas.microsoft.com/office/drawing/2014/main" id="{BD4D2909-9CBA-413D-8E0E-55A2306243D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389" name="直線コネクタ 388">
          <a:extLst>
            <a:ext uri="{FF2B5EF4-FFF2-40B4-BE49-F238E27FC236}">
              <a16:creationId xmlns:a16="http://schemas.microsoft.com/office/drawing/2014/main" id="{F8D2620E-EE44-46E9-BA95-E62DA922745D}"/>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390" name="【港湾・漁港】&#10;有形固定資産減価償却率最小値テキスト">
          <a:extLst>
            <a:ext uri="{FF2B5EF4-FFF2-40B4-BE49-F238E27FC236}">
              <a16:creationId xmlns:a16="http://schemas.microsoft.com/office/drawing/2014/main" id="{B435C249-0E9F-4E93-B6BF-311B28E91EBD}"/>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391" name="直線コネクタ 390">
          <a:extLst>
            <a:ext uri="{FF2B5EF4-FFF2-40B4-BE49-F238E27FC236}">
              <a16:creationId xmlns:a16="http://schemas.microsoft.com/office/drawing/2014/main" id="{5161ACBB-42F4-42F7-ACD8-BCF1866F9AD6}"/>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392" name="【港湾・漁港】&#10;有形固定資産減価償却率最大値テキスト">
          <a:extLst>
            <a:ext uri="{FF2B5EF4-FFF2-40B4-BE49-F238E27FC236}">
              <a16:creationId xmlns:a16="http://schemas.microsoft.com/office/drawing/2014/main" id="{004FC6C4-4770-4D5B-AC79-7A46310D21DF}"/>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393" name="直線コネクタ 392">
          <a:extLst>
            <a:ext uri="{FF2B5EF4-FFF2-40B4-BE49-F238E27FC236}">
              <a16:creationId xmlns:a16="http://schemas.microsoft.com/office/drawing/2014/main" id="{E79B0F91-918D-4C35-A7E7-669714485FB6}"/>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394" name="【港湾・漁港】&#10;有形固定資産減価償却率平均値テキスト">
          <a:extLst>
            <a:ext uri="{FF2B5EF4-FFF2-40B4-BE49-F238E27FC236}">
              <a16:creationId xmlns:a16="http://schemas.microsoft.com/office/drawing/2014/main" id="{55B977D8-BFC9-4927-B218-EF6B642CD76F}"/>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395" name="フローチャート: 判断 394">
          <a:extLst>
            <a:ext uri="{FF2B5EF4-FFF2-40B4-BE49-F238E27FC236}">
              <a16:creationId xmlns:a16="http://schemas.microsoft.com/office/drawing/2014/main" id="{80C5F864-7708-48EB-BC7A-2860E8124610}"/>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396" name="フローチャート: 判断 395">
          <a:extLst>
            <a:ext uri="{FF2B5EF4-FFF2-40B4-BE49-F238E27FC236}">
              <a16:creationId xmlns:a16="http://schemas.microsoft.com/office/drawing/2014/main" id="{967F9A74-961E-4F93-B289-E889707AC202}"/>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397" name="フローチャート: 判断 396">
          <a:extLst>
            <a:ext uri="{FF2B5EF4-FFF2-40B4-BE49-F238E27FC236}">
              <a16:creationId xmlns:a16="http://schemas.microsoft.com/office/drawing/2014/main" id="{61752DF7-C8A1-45EE-9B2D-5EB3B0043592}"/>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98" name="フローチャート: 判断 397">
          <a:extLst>
            <a:ext uri="{FF2B5EF4-FFF2-40B4-BE49-F238E27FC236}">
              <a16:creationId xmlns:a16="http://schemas.microsoft.com/office/drawing/2014/main" id="{E2D76513-410B-4AB4-B58A-84D641EA0665}"/>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399" name="フローチャート: 判断 398">
          <a:extLst>
            <a:ext uri="{FF2B5EF4-FFF2-40B4-BE49-F238E27FC236}">
              <a16:creationId xmlns:a16="http://schemas.microsoft.com/office/drawing/2014/main" id="{8E041A2F-CA72-49E9-8A4A-E0547951D202}"/>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1B3D32DA-23A2-4E33-AF38-500729D29E3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81C7FDC-9F5E-480A-8C1D-C6F32CDC89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97881A7-0459-48D6-82A7-745E40A700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8A1357C-F64D-414B-8675-EA48740A709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F7ADE02-2945-4A50-9C22-221C64FACED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34925</xdr:rowOff>
    </xdr:from>
    <xdr:to>
      <xdr:col>24</xdr:col>
      <xdr:colOff>114300</xdr:colOff>
      <xdr:row>107</xdr:row>
      <xdr:rowOff>136525</xdr:rowOff>
    </xdr:to>
    <xdr:sp macro="" textlink="">
      <xdr:nvSpPr>
        <xdr:cNvPr id="405" name="楕円 404">
          <a:extLst>
            <a:ext uri="{FF2B5EF4-FFF2-40B4-BE49-F238E27FC236}">
              <a16:creationId xmlns:a16="http://schemas.microsoft.com/office/drawing/2014/main" id="{193E06A2-1415-4C3A-B387-B35B28403FE0}"/>
            </a:ext>
          </a:extLst>
        </xdr:cNvPr>
        <xdr:cNvSpPr/>
      </xdr:nvSpPr>
      <xdr:spPr>
        <a:xfrm>
          <a:off x="45847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121302</xdr:rowOff>
    </xdr:from>
    <xdr:ext cx="405111" cy="259045"/>
    <xdr:sp macro="" textlink="">
      <xdr:nvSpPr>
        <xdr:cNvPr id="406" name="【港湾・漁港】&#10;有形固定資産減価償却率該当値テキスト">
          <a:extLst>
            <a:ext uri="{FF2B5EF4-FFF2-40B4-BE49-F238E27FC236}">
              <a16:creationId xmlns:a16="http://schemas.microsoft.com/office/drawing/2014/main" id="{B709FD1B-9233-4A2C-BBD3-3AEDB2DC7C2B}"/>
            </a:ext>
          </a:extLst>
        </xdr:cNvPr>
        <xdr:cNvSpPr txBox="1"/>
      </xdr:nvSpPr>
      <xdr:spPr>
        <a:xfrm>
          <a:off x="4673600" y="182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21589</xdr:rowOff>
    </xdr:from>
    <xdr:to>
      <xdr:col>20</xdr:col>
      <xdr:colOff>38100</xdr:colOff>
      <xdr:row>107</xdr:row>
      <xdr:rowOff>123189</xdr:rowOff>
    </xdr:to>
    <xdr:sp macro="" textlink="">
      <xdr:nvSpPr>
        <xdr:cNvPr id="407" name="楕円 406">
          <a:extLst>
            <a:ext uri="{FF2B5EF4-FFF2-40B4-BE49-F238E27FC236}">
              <a16:creationId xmlns:a16="http://schemas.microsoft.com/office/drawing/2014/main" id="{1CC1D29C-0F6A-4DFF-94C3-C1F362220062}"/>
            </a:ext>
          </a:extLst>
        </xdr:cNvPr>
        <xdr:cNvSpPr/>
      </xdr:nvSpPr>
      <xdr:spPr>
        <a:xfrm>
          <a:off x="3746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72389</xdr:rowOff>
    </xdr:from>
    <xdr:to>
      <xdr:col>24</xdr:col>
      <xdr:colOff>63500</xdr:colOff>
      <xdr:row>107</xdr:row>
      <xdr:rowOff>85725</xdr:rowOff>
    </xdr:to>
    <xdr:cxnSp macro="">
      <xdr:nvCxnSpPr>
        <xdr:cNvPr id="408" name="直線コネクタ 407">
          <a:extLst>
            <a:ext uri="{FF2B5EF4-FFF2-40B4-BE49-F238E27FC236}">
              <a16:creationId xmlns:a16="http://schemas.microsoft.com/office/drawing/2014/main" id="{3A40C9E1-B41D-42BF-90C8-C8E4E9B5ED2F}"/>
            </a:ext>
          </a:extLst>
        </xdr:cNvPr>
        <xdr:cNvCxnSpPr/>
      </xdr:nvCxnSpPr>
      <xdr:spPr>
        <a:xfrm>
          <a:off x="3797300" y="184175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19686</xdr:rowOff>
    </xdr:from>
    <xdr:to>
      <xdr:col>15</xdr:col>
      <xdr:colOff>101600</xdr:colOff>
      <xdr:row>107</xdr:row>
      <xdr:rowOff>121286</xdr:rowOff>
    </xdr:to>
    <xdr:sp macro="" textlink="">
      <xdr:nvSpPr>
        <xdr:cNvPr id="409" name="楕円 408">
          <a:extLst>
            <a:ext uri="{FF2B5EF4-FFF2-40B4-BE49-F238E27FC236}">
              <a16:creationId xmlns:a16="http://schemas.microsoft.com/office/drawing/2014/main" id="{50DBAAA5-3256-424C-94D7-CE3D0521BA9E}"/>
            </a:ext>
          </a:extLst>
        </xdr:cNvPr>
        <xdr:cNvSpPr/>
      </xdr:nvSpPr>
      <xdr:spPr>
        <a:xfrm>
          <a:off x="2857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70486</xdr:rowOff>
    </xdr:from>
    <xdr:to>
      <xdr:col>19</xdr:col>
      <xdr:colOff>177800</xdr:colOff>
      <xdr:row>107</xdr:row>
      <xdr:rowOff>72389</xdr:rowOff>
    </xdr:to>
    <xdr:cxnSp macro="">
      <xdr:nvCxnSpPr>
        <xdr:cNvPr id="410" name="直線コネクタ 409">
          <a:extLst>
            <a:ext uri="{FF2B5EF4-FFF2-40B4-BE49-F238E27FC236}">
              <a16:creationId xmlns:a16="http://schemas.microsoft.com/office/drawing/2014/main" id="{1F70128D-7A06-4998-B6BC-F11EAD8449E9}"/>
            </a:ext>
          </a:extLst>
        </xdr:cNvPr>
        <xdr:cNvCxnSpPr/>
      </xdr:nvCxnSpPr>
      <xdr:spPr>
        <a:xfrm>
          <a:off x="2908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21589</xdr:rowOff>
    </xdr:from>
    <xdr:to>
      <xdr:col>10</xdr:col>
      <xdr:colOff>165100</xdr:colOff>
      <xdr:row>107</xdr:row>
      <xdr:rowOff>123189</xdr:rowOff>
    </xdr:to>
    <xdr:sp macro="" textlink="">
      <xdr:nvSpPr>
        <xdr:cNvPr id="411" name="楕円 410">
          <a:extLst>
            <a:ext uri="{FF2B5EF4-FFF2-40B4-BE49-F238E27FC236}">
              <a16:creationId xmlns:a16="http://schemas.microsoft.com/office/drawing/2014/main" id="{81B14397-1A77-40A3-83B8-AE9103668AED}"/>
            </a:ext>
          </a:extLst>
        </xdr:cNvPr>
        <xdr:cNvSpPr/>
      </xdr:nvSpPr>
      <xdr:spPr>
        <a:xfrm>
          <a:off x="1968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70486</xdr:rowOff>
    </xdr:from>
    <xdr:to>
      <xdr:col>15</xdr:col>
      <xdr:colOff>50800</xdr:colOff>
      <xdr:row>107</xdr:row>
      <xdr:rowOff>72389</xdr:rowOff>
    </xdr:to>
    <xdr:cxnSp macro="">
      <xdr:nvCxnSpPr>
        <xdr:cNvPr id="412" name="直線コネクタ 411">
          <a:extLst>
            <a:ext uri="{FF2B5EF4-FFF2-40B4-BE49-F238E27FC236}">
              <a16:creationId xmlns:a16="http://schemas.microsoft.com/office/drawing/2014/main" id="{98CEC592-1CB8-4140-BDA9-8696741FAD0B}"/>
            </a:ext>
          </a:extLst>
        </xdr:cNvPr>
        <xdr:cNvCxnSpPr/>
      </xdr:nvCxnSpPr>
      <xdr:spPr>
        <a:xfrm flipV="1">
          <a:off x="2019300" y="184156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8255</xdr:rowOff>
    </xdr:from>
    <xdr:to>
      <xdr:col>6</xdr:col>
      <xdr:colOff>38100</xdr:colOff>
      <xdr:row>107</xdr:row>
      <xdr:rowOff>109855</xdr:rowOff>
    </xdr:to>
    <xdr:sp macro="" textlink="">
      <xdr:nvSpPr>
        <xdr:cNvPr id="413" name="楕円 412">
          <a:extLst>
            <a:ext uri="{FF2B5EF4-FFF2-40B4-BE49-F238E27FC236}">
              <a16:creationId xmlns:a16="http://schemas.microsoft.com/office/drawing/2014/main" id="{BB1D80B2-052B-4A3B-985E-0F3066C3643E}"/>
            </a:ext>
          </a:extLst>
        </xdr:cNvPr>
        <xdr:cNvSpPr/>
      </xdr:nvSpPr>
      <xdr:spPr>
        <a:xfrm>
          <a:off x="1079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59055</xdr:rowOff>
    </xdr:from>
    <xdr:to>
      <xdr:col>10</xdr:col>
      <xdr:colOff>114300</xdr:colOff>
      <xdr:row>107</xdr:row>
      <xdr:rowOff>72389</xdr:rowOff>
    </xdr:to>
    <xdr:cxnSp macro="">
      <xdr:nvCxnSpPr>
        <xdr:cNvPr id="414" name="直線コネクタ 413">
          <a:extLst>
            <a:ext uri="{FF2B5EF4-FFF2-40B4-BE49-F238E27FC236}">
              <a16:creationId xmlns:a16="http://schemas.microsoft.com/office/drawing/2014/main" id="{5A1AD4BF-1C9E-425E-86CB-C8E54F2A19E8}"/>
            </a:ext>
          </a:extLst>
        </xdr:cNvPr>
        <xdr:cNvCxnSpPr/>
      </xdr:nvCxnSpPr>
      <xdr:spPr>
        <a:xfrm>
          <a:off x="1130300" y="184042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15" name="n_1aveValue【港湾・漁港】&#10;有形固定資産減価償却率">
          <a:extLst>
            <a:ext uri="{FF2B5EF4-FFF2-40B4-BE49-F238E27FC236}">
              <a16:creationId xmlns:a16="http://schemas.microsoft.com/office/drawing/2014/main" id="{17331B3D-5597-4343-A22D-7A3543C2C8FD}"/>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16" name="n_2aveValue【港湾・漁港】&#10;有形固定資産減価償却率">
          <a:extLst>
            <a:ext uri="{FF2B5EF4-FFF2-40B4-BE49-F238E27FC236}">
              <a16:creationId xmlns:a16="http://schemas.microsoft.com/office/drawing/2014/main" id="{78E7FE50-713C-47A9-929D-66710C8A2955}"/>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17" name="n_3aveValue【港湾・漁港】&#10;有形固定資産減価償却率">
          <a:extLst>
            <a:ext uri="{FF2B5EF4-FFF2-40B4-BE49-F238E27FC236}">
              <a16:creationId xmlns:a16="http://schemas.microsoft.com/office/drawing/2014/main" id="{69D94626-D6C7-4D17-A78E-DAF977C2E889}"/>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18" name="n_4aveValue【港湾・漁港】&#10;有形固定資産減価償却率">
          <a:extLst>
            <a:ext uri="{FF2B5EF4-FFF2-40B4-BE49-F238E27FC236}">
              <a16:creationId xmlns:a16="http://schemas.microsoft.com/office/drawing/2014/main" id="{670AB78F-73A5-4EA7-96C1-FAD0241CD911}"/>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114316</xdr:rowOff>
    </xdr:from>
    <xdr:ext cx="405111" cy="259045"/>
    <xdr:sp macro="" textlink="">
      <xdr:nvSpPr>
        <xdr:cNvPr id="419" name="n_1mainValue【港湾・漁港】&#10;有形固定資産減価償却率">
          <a:extLst>
            <a:ext uri="{FF2B5EF4-FFF2-40B4-BE49-F238E27FC236}">
              <a16:creationId xmlns:a16="http://schemas.microsoft.com/office/drawing/2014/main" id="{8D86C564-2239-4194-B75F-46B8B7BAF6D5}"/>
            </a:ext>
          </a:extLst>
        </xdr:cNvPr>
        <xdr:cNvSpPr txBox="1"/>
      </xdr:nvSpPr>
      <xdr:spPr>
        <a:xfrm>
          <a:off x="35820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420" name="n_2mainValue【港湾・漁港】&#10;有形固定資産減価償却率">
          <a:extLst>
            <a:ext uri="{FF2B5EF4-FFF2-40B4-BE49-F238E27FC236}">
              <a16:creationId xmlns:a16="http://schemas.microsoft.com/office/drawing/2014/main" id="{B6C74331-C67D-47A6-9A3B-216E17E01664}"/>
            </a:ext>
          </a:extLst>
        </xdr:cNvPr>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114316</xdr:rowOff>
    </xdr:from>
    <xdr:ext cx="405111" cy="259045"/>
    <xdr:sp macro="" textlink="">
      <xdr:nvSpPr>
        <xdr:cNvPr id="421" name="n_3mainValue【港湾・漁港】&#10;有形固定資産減価償却率">
          <a:extLst>
            <a:ext uri="{FF2B5EF4-FFF2-40B4-BE49-F238E27FC236}">
              <a16:creationId xmlns:a16="http://schemas.microsoft.com/office/drawing/2014/main" id="{E508A7FD-7A61-4925-9CA5-7185010F3CA7}"/>
            </a:ext>
          </a:extLst>
        </xdr:cNvPr>
        <xdr:cNvSpPr txBox="1"/>
      </xdr:nvSpPr>
      <xdr:spPr>
        <a:xfrm>
          <a:off x="1816744"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100982</xdr:rowOff>
    </xdr:from>
    <xdr:ext cx="405111" cy="259045"/>
    <xdr:sp macro="" textlink="">
      <xdr:nvSpPr>
        <xdr:cNvPr id="422" name="n_4mainValue【港湾・漁港】&#10;有形固定資産減価償却率">
          <a:extLst>
            <a:ext uri="{FF2B5EF4-FFF2-40B4-BE49-F238E27FC236}">
              <a16:creationId xmlns:a16="http://schemas.microsoft.com/office/drawing/2014/main" id="{63352CC4-44D2-4CF4-97E4-1F775128C88A}"/>
            </a:ext>
          </a:extLst>
        </xdr:cNvPr>
        <xdr:cNvSpPr txBox="1"/>
      </xdr:nvSpPr>
      <xdr:spPr>
        <a:xfrm>
          <a:off x="927744"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F31A0CC9-7A2D-4882-A1F0-2E127FF0E81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30F82C95-D54A-4772-9612-F2FF0ABCEA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4EF0EAAC-EC1C-4F7B-9CE3-E09432E7AC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37E8B5EA-4FA2-4A5C-BA06-1425B276A0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7EAD063B-0E82-4D56-9264-7FE1255626C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7BDB8E01-441C-4428-B4E3-484DC302DB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7E3F7DBE-A76C-4DCC-9713-8ECCCBF304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72963C6C-B302-4879-B789-127838F446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81D76A7D-A7DA-4F01-8F0B-D88A0F61223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40073F43-C616-4924-AACB-6A62C83C21C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3" name="直線コネクタ 432">
          <a:extLst>
            <a:ext uri="{FF2B5EF4-FFF2-40B4-BE49-F238E27FC236}">
              <a16:creationId xmlns:a16="http://schemas.microsoft.com/office/drawing/2014/main" id="{FDF4D9F7-AEF0-4287-9361-6C9178D5ECA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4" name="テキスト ボックス 433">
          <a:extLst>
            <a:ext uri="{FF2B5EF4-FFF2-40B4-BE49-F238E27FC236}">
              <a16:creationId xmlns:a16="http://schemas.microsoft.com/office/drawing/2014/main" id="{9C6CC3D3-0B8C-4856-AD8B-7F8E4EBEC33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5" name="直線コネクタ 434">
          <a:extLst>
            <a:ext uri="{FF2B5EF4-FFF2-40B4-BE49-F238E27FC236}">
              <a16:creationId xmlns:a16="http://schemas.microsoft.com/office/drawing/2014/main" id="{A674262F-6A6C-47EC-9E83-AB094DEE66B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36" name="テキスト ボックス 435">
          <a:extLst>
            <a:ext uri="{FF2B5EF4-FFF2-40B4-BE49-F238E27FC236}">
              <a16:creationId xmlns:a16="http://schemas.microsoft.com/office/drawing/2014/main" id="{E307B79B-B903-46C6-964D-0811666E001C}"/>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7" name="直線コネクタ 436">
          <a:extLst>
            <a:ext uri="{FF2B5EF4-FFF2-40B4-BE49-F238E27FC236}">
              <a16:creationId xmlns:a16="http://schemas.microsoft.com/office/drawing/2014/main" id="{02692FC9-63DF-459D-A098-03D33EF1621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8" name="テキスト ボックス 437">
          <a:extLst>
            <a:ext uri="{FF2B5EF4-FFF2-40B4-BE49-F238E27FC236}">
              <a16:creationId xmlns:a16="http://schemas.microsoft.com/office/drawing/2014/main" id="{DF52244B-D462-46C1-A6EB-53245A920D9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9" name="直線コネクタ 438">
          <a:extLst>
            <a:ext uri="{FF2B5EF4-FFF2-40B4-BE49-F238E27FC236}">
              <a16:creationId xmlns:a16="http://schemas.microsoft.com/office/drawing/2014/main" id="{6F29ABC7-0783-4AB1-877A-CD4319B450A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0" name="テキスト ボックス 439">
          <a:extLst>
            <a:ext uri="{FF2B5EF4-FFF2-40B4-BE49-F238E27FC236}">
              <a16:creationId xmlns:a16="http://schemas.microsoft.com/office/drawing/2014/main" id="{D623F1BA-6066-4417-8518-85B77032DD9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B0A5A2D0-17C0-4A26-97A2-115D4040EC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2" name="テキスト ボックス 441">
          <a:extLst>
            <a:ext uri="{FF2B5EF4-FFF2-40B4-BE49-F238E27FC236}">
              <a16:creationId xmlns:a16="http://schemas.microsoft.com/office/drawing/2014/main" id="{D8547D8A-B59C-414D-B548-0BAF0449B18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229A9639-473F-46A0-A21A-1F16BB52A05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44" name="直線コネクタ 443">
          <a:extLst>
            <a:ext uri="{FF2B5EF4-FFF2-40B4-BE49-F238E27FC236}">
              <a16:creationId xmlns:a16="http://schemas.microsoft.com/office/drawing/2014/main" id="{66AA08F9-CC8F-42F6-B3C7-43078D3536EC}"/>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45" name="【港湾・漁港】&#10;一人当たり有形固定資産（償却資産）額最小値テキスト">
          <a:extLst>
            <a:ext uri="{FF2B5EF4-FFF2-40B4-BE49-F238E27FC236}">
              <a16:creationId xmlns:a16="http://schemas.microsoft.com/office/drawing/2014/main" id="{A61E5419-6CA3-48DA-B28A-C4B778E46640}"/>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46" name="直線コネクタ 445">
          <a:extLst>
            <a:ext uri="{FF2B5EF4-FFF2-40B4-BE49-F238E27FC236}">
              <a16:creationId xmlns:a16="http://schemas.microsoft.com/office/drawing/2014/main" id="{00DD003C-7CC5-44E0-8CDD-372D0BC5153D}"/>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47" name="【港湾・漁港】&#10;一人当たり有形固定資産（償却資産）額最大値テキスト">
          <a:extLst>
            <a:ext uri="{FF2B5EF4-FFF2-40B4-BE49-F238E27FC236}">
              <a16:creationId xmlns:a16="http://schemas.microsoft.com/office/drawing/2014/main" id="{1D20A538-1B4B-4216-9F91-67A16679FB74}"/>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48" name="直線コネクタ 447">
          <a:extLst>
            <a:ext uri="{FF2B5EF4-FFF2-40B4-BE49-F238E27FC236}">
              <a16:creationId xmlns:a16="http://schemas.microsoft.com/office/drawing/2014/main" id="{8E4AFC82-9FD2-46E0-A934-A274F2F5FD4C}"/>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49" name="【港湾・漁港】&#10;一人当たり有形固定資産（償却資産）額平均値テキスト">
          <a:extLst>
            <a:ext uri="{FF2B5EF4-FFF2-40B4-BE49-F238E27FC236}">
              <a16:creationId xmlns:a16="http://schemas.microsoft.com/office/drawing/2014/main" id="{B72F4102-DC4D-4A9B-8534-BC5B1418D3BC}"/>
            </a:ext>
          </a:extLst>
        </xdr:cNvPr>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50" name="フローチャート: 判断 449">
          <a:extLst>
            <a:ext uri="{FF2B5EF4-FFF2-40B4-BE49-F238E27FC236}">
              <a16:creationId xmlns:a16="http://schemas.microsoft.com/office/drawing/2014/main" id="{4A781612-60D9-4501-AFF2-5816162A8ECF}"/>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51" name="フローチャート: 判断 450">
          <a:extLst>
            <a:ext uri="{FF2B5EF4-FFF2-40B4-BE49-F238E27FC236}">
              <a16:creationId xmlns:a16="http://schemas.microsoft.com/office/drawing/2014/main" id="{A203BE7D-3529-44E1-B71F-CAB0AF4F6763}"/>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52" name="フローチャート: 判断 451">
          <a:extLst>
            <a:ext uri="{FF2B5EF4-FFF2-40B4-BE49-F238E27FC236}">
              <a16:creationId xmlns:a16="http://schemas.microsoft.com/office/drawing/2014/main" id="{57E71525-7492-43EC-99F7-C522F338DA9C}"/>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53" name="フローチャート: 判断 452">
          <a:extLst>
            <a:ext uri="{FF2B5EF4-FFF2-40B4-BE49-F238E27FC236}">
              <a16:creationId xmlns:a16="http://schemas.microsoft.com/office/drawing/2014/main" id="{4A7B0616-C03D-4413-9316-21AE0562D96C}"/>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54" name="フローチャート: 判断 453">
          <a:extLst>
            <a:ext uri="{FF2B5EF4-FFF2-40B4-BE49-F238E27FC236}">
              <a16:creationId xmlns:a16="http://schemas.microsoft.com/office/drawing/2014/main" id="{EAD40B29-E99B-4476-8784-1411B5DFB510}"/>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11E14FA1-7729-4FD4-8311-0CBFCD9B91C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AE5A2F4A-0DD4-4FA8-8E7B-48181082E6A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9FADBD5D-A2A0-4BB6-9D79-DCB598E1A7D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37D4D5B0-9FF8-4C49-9DF0-A25C3088EC1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BCA48E7-1B96-46B4-8C5A-9A0AA60D4F6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69872</xdr:rowOff>
    </xdr:from>
    <xdr:to>
      <xdr:col>55</xdr:col>
      <xdr:colOff>50800</xdr:colOff>
      <xdr:row>106</xdr:row>
      <xdr:rowOff>22</xdr:rowOff>
    </xdr:to>
    <xdr:sp macro="" textlink="">
      <xdr:nvSpPr>
        <xdr:cNvPr id="460" name="楕円 459">
          <a:extLst>
            <a:ext uri="{FF2B5EF4-FFF2-40B4-BE49-F238E27FC236}">
              <a16:creationId xmlns:a16="http://schemas.microsoft.com/office/drawing/2014/main" id="{08887CE2-DFB0-491A-9FD4-28BDC1AFC06E}"/>
            </a:ext>
          </a:extLst>
        </xdr:cNvPr>
        <xdr:cNvSpPr/>
      </xdr:nvSpPr>
      <xdr:spPr>
        <a:xfrm>
          <a:off x="10426700" y="180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92749</xdr:rowOff>
    </xdr:from>
    <xdr:ext cx="690189" cy="259045"/>
    <xdr:sp macro="" textlink="">
      <xdr:nvSpPr>
        <xdr:cNvPr id="461" name="【港湾・漁港】&#10;一人当たり有形固定資産（償却資産）額該当値テキスト">
          <a:extLst>
            <a:ext uri="{FF2B5EF4-FFF2-40B4-BE49-F238E27FC236}">
              <a16:creationId xmlns:a16="http://schemas.microsoft.com/office/drawing/2014/main" id="{53C5FEFB-A900-4BE6-A167-77EDBD24F91F}"/>
            </a:ext>
          </a:extLst>
        </xdr:cNvPr>
        <xdr:cNvSpPr txBox="1"/>
      </xdr:nvSpPr>
      <xdr:spPr>
        <a:xfrm>
          <a:off x="10515600" y="179235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81300</xdr:rowOff>
    </xdr:from>
    <xdr:to>
      <xdr:col>50</xdr:col>
      <xdr:colOff>165100</xdr:colOff>
      <xdr:row>106</xdr:row>
      <xdr:rowOff>11450</xdr:rowOff>
    </xdr:to>
    <xdr:sp macro="" textlink="">
      <xdr:nvSpPr>
        <xdr:cNvPr id="462" name="楕円 461">
          <a:extLst>
            <a:ext uri="{FF2B5EF4-FFF2-40B4-BE49-F238E27FC236}">
              <a16:creationId xmlns:a16="http://schemas.microsoft.com/office/drawing/2014/main" id="{E26455E9-3849-4863-9AF7-0472F5A092C3}"/>
            </a:ext>
          </a:extLst>
        </xdr:cNvPr>
        <xdr:cNvSpPr/>
      </xdr:nvSpPr>
      <xdr:spPr>
        <a:xfrm>
          <a:off x="9588500" y="180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120672</xdr:rowOff>
    </xdr:from>
    <xdr:to>
      <xdr:col>55</xdr:col>
      <xdr:colOff>0</xdr:colOff>
      <xdr:row>105</xdr:row>
      <xdr:rowOff>132100</xdr:rowOff>
    </xdr:to>
    <xdr:cxnSp macro="">
      <xdr:nvCxnSpPr>
        <xdr:cNvPr id="463" name="直線コネクタ 462">
          <a:extLst>
            <a:ext uri="{FF2B5EF4-FFF2-40B4-BE49-F238E27FC236}">
              <a16:creationId xmlns:a16="http://schemas.microsoft.com/office/drawing/2014/main" id="{BC66B162-8BF2-4FBC-9135-20D1C1EAAC59}"/>
            </a:ext>
          </a:extLst>
        </xdr:cNvPr>
        <xdr:cNvCxnSpPr/>
      </xdr:nvCxnSpPr>
      <xdr:spPr>
        <a:xfrm flipV="1">
          <a:off x="9639300" y="18122922"/>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93032</xdr:rowOff>
    </xdr:from>
    <xdr:to>
      <xdr:col>46</xdr:col>
      <xdr:colOff>38100</xdr:colOff>
      <xdr:row>106</xdr:row>
      <xdr:rowOff>23182</xdr:rowOff>
    </xdr:to>
    <xdr:sp macro="" textlink="">
      <xdr:nvSpPr>
        <xdr:cNvPr id="464" name="楕円 463">
          <a:extLst>
            <a:ext uri="{FF2B5EF4-FFF2-40B4-BE49-F238E27FC236}">
              <a16:creationId xmlns:a16="http://schemas.microsoft.com/office/drawing/2014/main" id="{6ECEB350-BDAB-456E-AA66-F4DAD239B9E5}"/>
            </a:ext>
          </a:extLst>
        </xdr:cNvPr>
        <xdr:cNvSpPr/>
      </xdr:nvSpPr>
      <xdr:spPr>
        <a:xfrm>
          <a:off x="8699500" y="18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132100</xdr:rowOff>
    </xdr:from>
    <xdr:to>
      <xdr:col>50</xdr:col>
      <xdr:colOff>114300</xdr:colOff>
      <xdr:row>105</xdr:row>
      <xdr:rowOff>143832</xdr:rowOff>
    </xdr:to>
    <xdr:cxnSp macro="">
      <xdr:nvCxnSpPr>
        <xdr:cNvPr id="465" name="直線コネクタ 464">
          <a:extLst>
            <a:ext uri="{FF2B5EF4-FFF2-40B4-BE49-F238E27FC236}">
              <a16:creationId xmlns:a16="http://schemas.microsoft.com/office/drawing/2014/main" id="{35A99756-A57C-418A-B065-8E2DB41CF273}"/>
            </a:ext>
          </a:extLst>
        </xdr:cNvPr>
        <xdr:cNvCxnSpPr/>
      </xdr:nvCxnSpPr>
      <xdr:spPr>
        <a:xfrm flipV="1">
          <a:off x="8750300" y="18134350"/>
          <a:ext cx="889000" cy="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104896</xdr:rowOff>
    </xdr:from>
    <xdr:to>
      <xdr:col>41</xdr:col>
      <xdr:colOff>101600</xdr:colOff>
      <xdr:row>106</xdr:row>
      <xdr:rowOff>35046</xdr:rowOff>
    </xdr:to>
    <xdr:sp macro="" textlink="">
      <xdr:nvSpPr>
        <xdr:cNvPr id="466" name="楕円 465">
          <a:extLst>
            <a:ext uri="{FF2B5EF4-FFF2-40B4-BE49-F238E27FC236}">
              <a16:creationId xmlns:a16="http://schemas.microsoft.com/office/drawing/2014/main" id="{E863943B-1E7E-4330-BA6F-9BEF24E51198}"/>
            </a:ext>
          </a:extLst>
        </xdr:cNvPr>
        <xdr:cNvSpPr/>
      </xdr:nvSpPr>
      <xdr:spPr>
        <a:xfrm>
          <a:off x="7810500" y="181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143832</xdr:rowOff>
    </xdr:from>
    <xdr:to>
      <xdr:col>45</xdr:col>
      <xdr:colOff>177800</xdr:colOff>
      <xdr:row>105</xdr:row>
      <xdr:rowOff>155696</xdr:rowOff>
    </xdr:to>
    <xdr:cxnSp macro="">
      <xdr:nvCxnSpPr>
        <xdr:cNvPr id="467" name="直線コネクタ 466">
          <a:extLst>
            <a:ext uri="{FF2B5EF4-FFF2-40B4-BE49-F238E27FC236}">
              <a16:creationId xmlns:a16="http://schemas.microsoft.com/office/drawing/2014/main" id="{773512EE-6102-4CB6-8984-A412520E0F68}"/>
            </a:ext>
          </a:extLst>
        </xdr:cNvPr>
        <xdr:cNvCxnSpPr/>
      </xdr:nvCxnSpPr>
      <xdr:spPr>
        <a:xfrm flipV="1">
          <a:off x="7861300" y="18146082"/>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111435</xdr:rowOff>
    </xdr:from>
    <xdr:to>
      <xdr:col>36</xdr:col>
      <xdr:colOff>165100</xdr:colOff>
      <xdr:row>106</xdr:row>
      <xdr:rowOff>41585</xdr:rowOff>
    </xdr:to>
    <xdr:sp macro="" textlink="">
      <xdr:nvSpPr>
        <xdr:cNvPr id="468" name="楕円 467">
          <a:extLst>
            <a:ext uri="{FF2B5EF4-FFF2-40B4-BE49-F238E27FC236}">
              <a16:creationId xmlns:a16="http://schemas.microsoft.com/office/drawing/2014/main" id="{EF40543C-B1D6-45A1-8085-68CB3A96F205}"/>
            </a:ext>
          </a:extLst>
        </xdr:cNvPr>
        <xdr:cNvSpPr/>
      </xdr:nvSpPr>
      <xdr:spPr>
        <a:xfrm>
          <a:off x="6921500" y="181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155696</xdr:rowOff>
    </xdr:from>
    <xdr:to>
      <xdr:col>41</xdr:col>
      <xdr:colOff>50800</xdr:colOff>
      <xdr:row>105</xdr:row>
      <xdr:rowOff>162235</xdr:rowOff>
    </xdr:to>
    <xdr:cxnSp macro="">
      <xdr:nvCxnSpPr>
        <xdr:cNvPr id="469" name="直線コネクタ 468">
          <a:extLst>
            <a:ext uri="{FF2B5EF4-FFF2-40B4-BE49-F238E27FC236}">
              <a16:creationId xmlns:a16="http://schemas.microsoft.com/office/drawing/2014/main" id="{A32DBE50-8F78-4B0C-80E5-E2911FFD2036}"/>
            </a:ext>
          </a:extLst>
        </xdr:cNvPr>
        <xdr:cNvCxnSpPr/>
      </xdr:nvCxnSpPr>
      <xdr:spPr>
        <a:xfrm flipV="1">
          <a:off x="6972300" y="18157946"/>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70" name="n_1aveValue【港湾・漁港】&#10;一人当たり有形固定資産（償却資産）額">
          <a:extLst>
            <a:ext uri="{FF2B5EF4-FFF2-40B4-BE49-F238E27FC236}">
              <a16:creationId xmlns:a16="http://schemas.microsoft.com/office/drawing/2014/main" id="{5D4414DB-F2BE-4092-88D2-E95FBEEFCE83}"/>
            </a:ext>
          </a:extLst>
        </xdr:cNvPr>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24705</xdr:rowOff>
    </xdr:from>
    <xdr:ext cx="599010" cy="259045"/>
    <xdr:sp macro="" textlink="">
      <xdr:nvSpPr>
        <xdr:cNvPr id="471" name="n_2aveValue【港湾・漁港】&#10;一人当たり有形固定資産（償却資産）額">
          <a:extLst>
            <a:ext uri="{FF2B5EF4-FFF2-40B4-BE49-F238E27FC236}">
              <a16:creationId xmlns:a16="http://schemas.microsoft.com/office/drawing/2014/main" id="{4D72026F-8972-4510-95F8-286761247CBC}"/>
            </a:ext>
          </a:extLst>
        </xdr:cNvPr>
        <xdr:cNvSpPr txBox="1"/>
      </xdr:nvSpPr>
      <xdr:spPr>
        <a:xfrm>
          <a:off x="8450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27768</xdr:rowOff>
    </xdr:from>
    <xdr:ext cx="599010" cy="259045"/>
    <xdr:sp macro="" textlink="">
      <xdr:nvSpPr>
        <xdr:cNvPr id="472" name="n_3aveValue【港湾・漁港】&#10;一人当たり有形固定資産（償却資産）額">
          <a:extLst>
            <a:ext uri="{FF2B5EF4-FFF2-40B4-BE49-F238E27FC236}">
              <a16:creationId xmlns:a16="http://schemas.microsoft.com/office/drawing/2014/main" id="{17D1FAB8-85AD-4C0D-8390-9B0F38509BFF}"/>
            </a:ext>
          </a:extLst>
        </xdr:cNvPr>
        <xdr:cNvSpPr txBox="1"/>
      </xdr:nvSpPr>
      <xdr:spPr>
        <a:xfrm>
          <a:off x="7561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30227</xdr:rowOff>
    </xdr:from>
    <xdr:ext cx="599010" cy="259045"/>
    <xdr:sp macro="" textlink="">
      <xdr:nvSpPr>
        <xdr:cNvPr id="473" name="n_4aveValue【港湾・漁港】&#10;一人当たり有形固定資産（償却資産）額">
          <a:extLst>
            <a:ext uri="{FF2B5EF4-FFF2-40B4-BE49-F238E27FC236}">
              <a16:creationId xmlns:a16="http://schemas.microsoft.com/office/drawing/2014/main" id="{0DADF1FF-15FB-41EE-A85C-44E701570182}"/>
            </a:ext>
          </a:extLst>
        </xdr:cNvPr>
        <xdr:cNvSpPr txBox="1"/>
      </xdr:nvSpPr>
      <xdr:spPr>
        <a:xfrm>
          <a:off x="6672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27977</xdr:rowOff>
    </xdr:from>
    <xdr:ext cx="690189" cy="259045"/>
    <xdr:sp macro="" textlink="">
      <xdr:nvSpPr>
        <xdr:cNvPr id="474" name="n_1mainValue【港湾・漁港】&#10;一人当たり有形固定資産（償却資産）額">
          <a:extLst>
            <a:ext uri="{FF2B5EF4-FFF2-40B4-BE49-F238E27FC236}">
              <a16:creationId xmlns:a16="http://schemas.microsoft.com/office/drawing/2014/main" id="{B3E44C11-C3C7-4F23-9E5B-44C7F276B870}"/>
            </a:ext>
          </a:extLst>
        </xdr:cNvPr>
        <xdr:cNvSpPr txBox="1"/>
      </xdr:nvSpPr>
      <xdr:spPr>
        <a:xfrm>
          <a:off x="9281505" y="178587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39709</xdr:rowOff>
    </xdr:from>
    <xdr:ext cx="599010" cy="259045"/>
    <xdr:sp macro="" textlink="">
      <xdr:nvSpPr>
        <xdr:cNvPr id="475" name="n_2mainValue【港湾・漁港】&#10;一人当たり有形固定資産（償却資産）額">
          <a:extLst>
            <a:ext uri="{FF2B5EF4-FFF2-40B4-BE49-F238E27FC236}">
              <a16:creationId xmlns:a16="http://schemas.microsoft.com/office/drawing/2014/main" id="{1743425B-819F-4FB7-A6BE-C7A77AA00D23}"/>
            </a:ext>
          </a:extLst>
        </xdr:cNvPr>
        <xdr:cNvSpPr txBox="1"/>
      </xdr:nvSpPr>
      <xdr:spPr>
        <a:xfrm>
          <a:off x="8450795" y="1787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51573</xdr:rowOff>
    </xdr:from>
    <xdr:ext cx="599010" cy="259045"/>
    <xdr:sp macro="" textlink="">
      <xdr:nvSpPr>
        <xdr:cNvPr id="476" name="n_3mainValue【港湾・漁港】&#10;一人当たり有形固定資産（償却資産）額">
          <a:extLst>
            <a:ext uri="{FF2B5EF4-FFF2-40B4-BE49-F238E27FC236}">
              <a16:creationId xmlns:a16="http://schemas.microsoft.com/office/drawing/2014/main" id="{64C40A91-3643-44D8-95D1-B7F1B3E3D35C}"/>
            </a:ext>
          </a:extLst>
        </xdr:cNvPr>
        <xdr:cNvSpPr txBox="1"/>
      </xdr:nvSpPr>
      <xdr:spPr>
        <a:xfrm>
          <a:off x="7561795" y="1788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58112</xdr:rowOff>
    </xdr:from>
    <xdr:ext cx="599010" cy="259045"/>
    <xdr:sp macro="" textlink="">
      <xdr:nvSpPr>
        <xdr:cNvPr id="477" name="n_4mainValue【港湾・漁港】&#10;一人当たり有形固定資産（償却資産）額">
          <a:extLst>
            <a:ext uri="{FF2B5EF4-FFF2-40B4-BE49-F238E27FC236}">
              <a16:creationId xmlns:a16="http://schemas.microsoft.com/office/drawing/2014/main" id="{DC41F331-ACDA-475D-8AAF-72CCC5818729}"/>
            </a:ext>
          </a:extLst>
        </xdr:cNvPr>
        <xdr:cNvSpPr txBox="1"/>
      </xdr:nvSpPr>
      <xdr:spPr>
        <a:xfrm>
          <a:off x="6672795" y="178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155B293D-8116-45E7-95B4-CE00973F67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B758E502-F882-425A-BC43-ADB3CEADF04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104A285D-4980-49BB-9125-3A2BC16BDE8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B0CCA059-B0AE-47C3-9529-73E280AC577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09CE8AC2-10CD-44EC-8D63-39519D335F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059A02A8-7B63-4DD9-8845-48CFA99434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16546ECC-5F4B-4870-A741-0D9CC5C83E5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291A7083-43D3-4352-8302-23CADF8B5F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71C22AD9-9605-496D-96E6-994D5DC443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D6AF3261-4519-4CA0-8944-E8FB416E71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4DEB7A30-480C-46EF-A603-DF7600E009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9" name="直線コネクタ 488">
          <a:extLst>
            <a:ext uri="{FF2B5EF4-FFF2-40B4-BE49-F238E27FC236}">
              <a16:creationId xmlns:a16="http://schemas.microsoft.com/office/drawing/2014/main" id="{C2480368-77C6-45E5-9153-2FB7EDA8B63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0" name="テキスト ボックス 489">
          <a:extLst>
            <a:ext uri="{FF2B5EF4-FFF2-40B4-BE49-F238E27FC236}">
              <a16:creationId xmlns:a16="http://schemas.microsoft.com/office/drawing/2014/main" id="{EA749786-746D-42E0-8660-44D1999FCD9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1" name="直線コネクタ 490">
          <a:extLst>
            <a:ext uri="{FF2B5EF4-FFF2-40B4-BE49-F238E27FC236}">
              <a16:creationId xmlns:a16="http://schemas.microsoft.com/office/drawing/2014/main" id="{CF315973-3391-4140-AC59-F4357DF6E00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2" name="テキスト ボックス 491">
          <a:extLst>
            <a:ext uri="{FF2B5EF4-FFF2-40B4-BE49-F238E27FC236}">
              <a16:creationId xmlns:a16="http://schemas.microsoft.com/office/drawing/2014/main" id="{C72D50CE-E619-448B-B84E-44CF231FB7B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3" name="直線コネクタ 492">
          <a:extLst>
            <a:ext uri="{FF2B5EF4-FFF2-40B4-BE49-F238E27FC236}">
              <a16:creationId xmlns:a16="http://schemas.microsoft.com/office/drawing/2014/main" id="{E585C78C-B23D-4A41-9D9F-9F55FD19C0E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4" name="テキスト ボックス 493">
          <a:extLst>
            <a:ext uri="{FF2B5EF4-FFF2-40B4-BE49-F238E27FC236}">
              <a16:creationId xmlns:a16="http://schemas.microsoft.com/office/drawing/2014/main" id="{AA21B6F0-A2FE-423F-81A2-3FC02A3EE25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5" name="直線コネクタ 494">
          <a:extLst>
            <a:ext uri="{FF2B5EF4-FFF2-40B4-BE49-F238E27FC236}">
              <a16:creationId xmlns:a16="http://schemas.microsoft.com/office/drawing/2014/main" id="{BC75097A-EABF-4054-B900-9FB77E1823C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6" name="テキスト ボックス 495">
          <a:extLst>
            <a:ext uri="{FF2B5EF4-FFF2-40B4-BE49-F238E27FC236}">
              <a16:creationId xmlns:a16="http://schemas.microsoft.com/office/drawing/2014/main" id="{62D7E262-A5F1-4C99-AC29-E1384B81411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7" name="直線コネクタ 496">
          <a:extLst>
            <a:ext uri="{FF2B5EF4-FFF2-40B4-BE49-F238E27FC236}">
              <a16:creationId xmlns:a16="http://schemas.microsoft.com/office/drawing/2014/main" id="{C5E49D2B-8912-42E8-A76B-4260619851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98" name="テキスト ボックス 497">
          <a:extLst>
            <a:ext uri="{FF2B5EF4-FFF2-40B4-BE49-F238E27FC236}">
              <a16:creationId xmlns:a16="http://schemas.microsoft.com/office/drawing/2014/main" id="{247C13A8-0BDA-4B77-BBF5-98DD54DB086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a:extLst>
            <a:ext uri="{FF2B5EF4-FFF2-40B4-BE49-F238E27FC236}">
              <a16:creationId xmlns:a16="http://schemas.microsoft.com/office/drawing/2014/main" id="{0083C046-8F98-488F-8D5B-03D0138290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認定こども園・幼稚園・保育所】&#10;有形固定資産減価償却率グラフ枠">
          <a:extLst>
            <a:ext uri="{FF2B5EF4-FFF2-40B4-BE49-F238E27FC236}">
              <a16:creationId xmlns:a16="http://schemas.microsoft.com/office/drawing/2014/main" id="{46B2B7A8-ADD4-4FE3-82DB-1E2B332F15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01" name="直線コネクタ 500">
          <a:extLst>
            <a:ext uri="{FF2B5EF4-FFF2-40B4-BE49-F238E27FC236}">
              <a16:creationId xmlns:a16="http://schemas.microsoft.com/office/drawing/2014/main" id="{CEB9E60E-C88A-4959-BB02-E61B9D8DEBEA}"/>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02" name="【認定こども園・幼稚園・保育所】&#10;有形固定資産減価償却率最小値テキスト">
          <a:extLst>
            <a:ext uri="{FF2B5EF4-FFF2-40B4-BE49-F238E27FC236}">
              <a16:creationId xmlns:a16="http://schemas.microsoft.com/office/drawing/2014/main" id="{6E9A900B-2F70-4FEC-96CB-CC8ABF9F5742}"/>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03" name="直線コネクタ 502">
          <a:extLst>
            <a:ext uri="{FF2B5EF4-FFF2-40B4-BE49-F238E27FC236}">
              <a16:creationId xmlns:a16="http://schemas.microsoft.com/office/drawing/2014/main" id="{FEC77AD5-32D9-4388-96C0-EDB6CA4F918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04" name="【認定こども園・幼稚園・保育所】&#10;有形固定資産減価償却率最大値テキスト">
          <a:extLst>
            <a:ext uri="{FF2B5EF4-FFF2-40B4-BE49-F238E27FC236}">
              <a16:creationId xmlns:a16="http://schemas.microsoft.com/office/drawing/2014/main" id="{032D13DC-4846-48D0-955B-8588EE61C1C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05" name="直線コネクタ 504">
          <a:extLst>
            <a:ext uri="{FF2B5EF4-FFF2-40B4-BE49-F238E27FC236}">
              <a16:creationId xmlns:a16="http://schemas.microsoft.com/office/drawing/2014/main" id="{317A2263-5E7F-4A47-9CAF-81A92191636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06" name="【認定こども園・幼稚園・保育所】&#10;有形固定資産減価償却率平均値テキスト">
          <a:extLst>
            <a:ext uri="{FF2B5EF4-FFF2-40B4-BE49-F238E27FC236}">
              <a16:creationId xmlns:a16="http://schemas.microsoft.com/office/drawing/2014/main" id="{F7BEF5CB-E608-44F0-8A14-7FE2C8FEAECD}"/>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07" name="フローチャート: 判断 506">
          <a:extLst>
            <a:ext uri="{FF2B5EF4-FFF2-40B4-BE49-F238E27FC236}">
              <a16:creationId xmlns:a16="http://schemas.microsoft.com/office/drawing/2014/main" id="{0ED76A46-C9C1-4B3B-AFD2-526172F9CDF6}"/>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08" name="フローチャート: 判断 507">
          <a:extLst>
            <a:ext uri="{FF2B5EF4-FFF2-40B4-BE49-F238E27FC236}">
              <a16:creationId xmlns:a16="http://schemas.microsoft.com/office/drawing/2014/main" id="{5965297B-594B-4E58-9155-76F0B85D47B5}"/>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09" name="フローチャート: 判断 508">
          <a:extLst>
            <a:ext uri="{FF2B5EF4-FFF2-40B4-BE49-F238E27FC236}">
              <a16:creationId xmlns:a16="http://schemas.microsoft.com/office/drawing/2014/main" id="{F533197C-1B3C-4743-9357-61A3DF167330}"/>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10" name="フローチャート: 判断 509">
          <a:extLst>
            <a:ext uri="{FF2B5EF4-FFF2-40B4-BE49-F238E27FC236}">
              <a16:creationId xmlns:a16="http://schemas.microsoft.com/office/drawing/2014/main" id="{D9F5BBB4-C3D0-4A32-AB15-9D40A117A55A}"/>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11" name="フローチャート: 判断 510">
          <a:extLst>
            <a:ext uri="{FF2B5EF4-FFF2-40B4-BE49-F238E27FC236}">
              <a16:creationId xmlns:a16="http://schemas.microsoft.com/office/drawing/2014/main" id="{EA0A791B-C4B3-4826-9279-73C111CF8FFC}"/>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FDECA587-EB80-45F4-85DB-00BA2DE7A9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00E04EC-5D07-497D-97A1-759C3C9FBB7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997AECCF-57A1-414E-9491-D751617A5A6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384911E-7DF7-4B64-91B5-E00F15EE8A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96A93CD3-02BC-4719-8333-B21393D01B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53340</xdr:rowOff>
    </xdr:from>
    <xdr:to>
      <xdr:col>85</xdr:col>
      <xdr:colOff>177800</xdr:colOff>
      <xdr:row>39</xdr:row>
      <xdr:rowOff>154940</xdr:rowOff>
    </xdr:to>
    <xdr:sp macro="" textlink="">
      <xdr:nvSpPr>
        <xdr:cNvPr id="517" name="楕円 516">
          <a:extLst>
            <a:ext uri="{FF2B5EF4-FFF2-40B4-BE49-F238E27FC236}">
              <a16:creationId xmlns:a16="http://schemas.microsoft.com/office/drawing/2014/main" id="{31D43A0E-4049-4105-81D2-D525944D85EB}"/>
            </a:ext>
          </a:extLst>
        </xdr:cNvPr>
        <xdr:cNvSpPr/>
      </xdr:nvSpPr>
      <xdr:spPr>
        <a:xfrm>
          <a:off x="162687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31767</xdr:rowOff>
    </xdr:from>
    <xdr:ext cx="405111" cy="259045"/>
    <xdr:sp macro="" textlink="">
      <xdr:nvSpPr>
        <xdr:cNvPr id="518" name="【認定こども園・幼稚園・保育所】&#10;有形固定資産減価償却率該当値テキスト">
          <a:extLst>
            <a:ext uri="{FF2B5EF4-FFF2-40B4-BE49-F238E27FC236}">
              <a16:creationId xmlns:a16="http://schemas.microsoft.com/office/drawing/2014/main" id="{885D5F39-BCB5-4967-8994-89FFC77CAD58}"/>
            </a:ext>
          </a:extLst>
        </xdr:cNvPr>
        <xdr:cNvSpPr txBox="1"/>
      </xdr:nvSpPr>
      <xdr:spPr>
        <a:xfrm>
          <a:off x="16357600" y="671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50800</xdr:rowOff>
    </xdr:from>
    <xdr:to>
      <xdr:col>81</xdr:col>
      <xdr:colOff>101600</xdr:colOff>
      <xdr:row>39</xdr:row>
      <xdr:rowOff>152400</xdr:rowOff>
    </xdr:to>
    <xdr:sp macro="" textlink="">
      <xdr:nvSpPr>
        <xdr:cNvPr id="519" name="楕円 518">
          <a:extLst>
            <a:ext uri="{FF2B5EF4-FFF2-40B4-BE49-F238E27FC236}">
              <a16:creationId xmlns:a16="http://schemas.microsoft.com/office/drawing/2014/main" id="{7BE4BABD-1493-4DDD-B5CA-9C1EFA6567E8}"/>
            </a:ext>
          </a:extLst>
        </xdr:cNvPr>
        <xdr:cNvSpPr/>
      </xdr:nvSpPr>
      <xdr:spPr>
        <a:xfrm>
          <a:off x="15430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101600</xdr:rowOff>
    </xdr:from>
    <xdr:to>
      <xdr:col>85</xdr:col>
      <xdr:colOff>127000</xdr:colOff>
      <xdr:row>39</xdr:row>
      <xdr:rowOff>104140</xdr:rowOff>
    </xdr:to>
    <xdr:cxnSp macro="">
      <xdr:nvCxnSpPr>
        <xdr:cNvPr id="520" name="直線コネクタ 519">
          <a:extLst>
            <a:ext uri="{FF2B5EF4-FFF2-40B4-BE49-F238E27FC236}">
              <a16:creationId xmlns:a16="http://schemas.microsoft.com/office/drawing/2014/main" id="{F2D0E005-F353-418B-BDB9-FCED5DBDA712}"/>
            </a:ext>
          </a:extLst>
        </xdr:cNvPr>
        <xdr:cNvCxnSpPr/>
      </xdr:nvCxnSpPr>
      <xdr:spPr>
        <a:xfrm>
          <a:off x="15481300" y="67881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21" name="楕円 520">
          <a:extLst>
            <a:ext uri="{FF2B5EF4-FFF2-40B4-BE49-F238E27FC236}">
              <a16:creationId xmlns:a16="http://schemas.microsoft.com/office/drawing/2014/main" id="{1B31AC37-3C18-4915-B3BC-D64C1C7AB3E1}"/>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101600</xdr:rowOff>
    </xdr:to>
    <xdr:cxnSp macro="">
      <xdr:nvCxnSpPr>
        <xdr:cNvPr id="522" name="直線コネクタ 521">
          <a:extLst>
            <a:ext uri="{FF2B5EF4-FFF2-40B4-BE49-F238E27FC236}">
              <a16:creationId xmlns:a16="http://schemas.microsoft.com/office/drawing/2014/main" id="{7183BC13-0479-433D-806C-894BECD78608}"/>
            </a:ext>
          </a:extLst>
        </xdr:cNvPr>
        <xdr:cNvCxnSpPr/>
      </xdr:nvCxnSpPr>
      <xdr:spPr>
        <a:xfrm>
          <a:off x="14592300" y="67741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xdr:rowOff>
    </xdr:from>
    <xdr:to>
      <xdr:col>72</xdr:col>
      <xdr:colOff>38100</xdr:colOff>
      <xdr:row>39</xdr:row>
      <xdr:rowOff>111760</xdr:rowOff>
    </xdr:to>
    <xdr:sp macro="" textlink="">
      <xdr:nvSpPr>
        <xdr:cNvPr id="523" name="楕円 522">
          <a:extLst>
            <a:ext uri="{FF2B5EF4-FFF2-40B4-BE49-F238E27FC236}">
              <a16:creationId xmlns:a16="http://schemas.microsoft.com/office/drawing/2014/main" id="{7C9E8064-331C-48FC-ADFB-270B50FB9251}"/>
            </a:ext>
          </a:extLst>
        </xdr:cNvPr>
        <xdr:cNvSpPr/>
      </xdr:nvSpPr>
      <xdr:spPr>
        <a:xfrm>
          <a:off x="13652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60960</xdr:rowOff>
    </xdr:from>
    <xdr:to>
      <xdr:col>76</xdr:col>
      <xdr:colOff>114300</xdr:colOff>
      <xdr:row>39</xdr:row>
      <xdr:rowOff>87630</xdr:rowOff>
    </xdr:to>
    <xdr:cxnSp macro="">
      <xdr:nvCxnSpPr>
        <xdr:cNvPr id="524" name="直線コネクタ 523">
          <a:extLst>
            <a:ext uri="{FF2B5EF4-FFF2-40B4-BE49-F238E27FC236}">
              <a16:creationId xmlns:a16="http://schemas.microsoft.com/office/drawing/2014/main" id="{A2345683-58BC-4236-AEAA-266E7CE567DE}"/>
            </a:ext>
          </a:extLst>
        </xdr:cNvPr>
        <xdr:cNvCxnSpPr/>
      </xdr:nvCxnSpPr>
      <xdr:spPr>
        <a:xfrm>
          <a:off x="13703300" y="6747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153670</xdr:rowOff>
    </xdr:from>
    <xdr:to>
      <xdr:col>67</xdr:col>
      <xdr:colOff>101600</xdr:colOff>
      <xdr:row>39</xdr:row>
      <xdr:rowOff>83820</xdr:rowOff>
    </xdr:to>
    <xdr:sp macro="" textlink="">
      <xdr:nvSpPr>
        <xdr:cNvPr id="525" name="楕円 524">
          <a:extLst>
            <a:ext uri="{FF2B5EF4-FFF2-40B4-BE49-F238E27FC236}">
              <a16:creationId xmlns:a16="http://schemas.microsoft.com/office/drawing/2014/main" id="{68773F90-D9AB-40DA-8C26-FEB9207F4395}"/>
            </a:ext>
          </a:extLst>
        </xdr:cNvPr>
        <xdr:cNvSpPr/>
      </xdr:nvSpPr>
      <xdr:spPr>
        <a:xfrm>
          <a:off x="12763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33020</xdr:rowOff>
    </xdr:from>
    <xdr:to>
      <xdr:col>71</xdr:col>
      <xdr:colOff>177800</xdr:colOff>
      <xdr:row>39</xdr:row>
      <xdr:rowOff>60960</xdr:rowOff>
    </xdr:to>
    <xdr:cxnSp macro="">
      <xdr:nvCxnSpPr>
        <xdr:cNvPr id="526" name="直線コネクタ 525">
          <a:extLst>
            <a:ext uri="{FF2B5EF4-FFF2-40B4-BE49-F238E27FC236}">
              <a16:creationId xmlns:a16="http://schemas.microsoft.com/office/drawing/2014/main" id="{D5486FC7-B13F-43BB-8CE0-C22BE37D0303}"/>
            </a:ext>
          </a:extLst>
        </xdr:cNvPr>
        <xdr:cNvCxnSpPr/>
      </xdr:nvCxnSpPr>
      <xdr:spPr>
        <a:xfrm>
          <a:off x="12814300" y="67195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27" name="n_1aveValue【認定こども園・幼稚園・保育所】&#10;有形固定資産減価償却率">
          <a:extLst>
            <a:ext uri="{FF2B5EF4-FFF2-40B4-BE49-F238E27FC236}">
              <a16:creationId xmlns:a16="http://schemas.microsoft.com/office/drawing/2014/main" id="{62394AEF-804E-4917-A0E5-1B7905D72F6F}"/>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28" name="n_2aveValue【認定こども園・幼稚園・保育所】&#10;有形固定資産減価償却率">
          <a:extLst>
            <a:ext uri="{FF2B5EF4-FFF2-40B4-BE49-F238E27FC236}">
              <a16:creationId xmlns:a16="http://schemas.microsoft.com/office/drawing/2014/main" id="{158B4681-5E88-4D71-8C8A-946AEC30C6F3}"/>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29" name="n_3aveValue【認定こども園・幼稚園・保育所】&#10;有形固定資産減価償却率">
          <a:extLst>
            <a:ext uri="{FF2B5EF4-FFF2-40B4-BE49-F238E27FC236}">
              <a16:creationId xmlns:a16="http://schemas.microsoft.com/office/drawing/2014/main" id="{6F2CC36B-ADD8-402C-B1A9-3124DB44F545}"/>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30" name="n_4aveValue【認定こども園・幼稚園・保育所】&#10;有形固定資産減価償却率">
          <a:extLst>
            <a:ext uri="{FF2B5EF4-FFF2-40B4-BE49-F238E27FC236}">
              <a16:creationId xmlns:a16="http://schemas.microsoft.com/office/drawing/2014/main" id="{5923ACA3-B288-44EA-B2C0-86FD09A6DD49}"/>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143527</xdr:rowOff>
    </xdr:from>
    <xdr:ext cx="405111" cy="259045"/>
    <xdr:sp macro="" textlink="">
      <xdr:nvSpPr>
        <xdr:cNvPr id="531" name="n_1mainValue【認定こども園・幼稚園・保育所】&#10;有形固定資産減価償却率">
          <a:extLst>
            <a:ext uri="{FF2B5EF4-FFF2-40B4-BE49-F238E27FC236}">
              <a16:creationId xmlns:a16="http://schemas.microsoft.com/office/drawing/2014/main" id="{9C57DFA7-B9A4-48D8-B88E-38172A7DAB9B}"/>
            </a:ext>
          </a:extLst>
        </xdr:cNvPr>
        <xdr:cNvSpPr txBox="1"/>
      </xdr:nvSpPr>
      <xdr:spPr>
        <a:xfrm>
          <a:off x="15266044" y="683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32" name="n_2mainValue【認定こども園・幼稚園・保育所】&#10;有形固定資産減価償却率">
          <a:extLst>
            <a:ext uri="{FF2B5EF4-FFF2-40B4-BE49-F238E27FC236}">
              <a16:creationId xmlns:a16="http://schemas.microsoft.com/office/drawing/2014/main" id="{C6AD4835-9735-4226-A054-A041E7147087}"/>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102887</xdr:rowOff>
    </xdr:from>
    <xdr:ext cx="405111" cy="259045"/>
    <xdr:sp macro="" textlink="">
      <xdr:nvSpPr>
        <xdr:cNvPr id="533" name="n_3mainValue【認定こども園・幼稚園・保育所】&#10;有形固定資産減価償却率">
          <a:extLst>
            <a:ext uri="{FF2B5EF4-FFF2-40B4-BE49-F238E27FC236}">
              <a16:creationId xmlns:a16="http://schemas.microsoft.com/office/drawing/2014/main" id="{A802FE3C-D517-4DD1-9D01-4B318E85A4EB}"/>
            </a:ext>
          </a:extLst>
        </xdr:cNvPr>
        <xdr:cNvSpPr txBox="1"/>
      </xdr:nvSpPr>
      <xdr:spPr>
        <a:xfrm>
          <a:off x="13500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74947</xdr:rowOff>
    </xdr:from>
    <xdr:ext cx="405111" cy="259045"/>
    <xdr:sp macro="" textlink="">
      <xdr:nvSpPr>
        <xdr:cNvPr id="534" name="n_4mainValue【認定こども園・幼稚園・保育所】&#10;有形固定資産減価償却率">
          <a:extLst>
            <a:ext uri="{FF2B5EF4-FFF2-40B4-BE49-F238E27FC236}">
              <a16:creationId xmlns:a16="http://schemas.microsoft.com/office/drawing/2014/main" id="{2BC7D810-37A4-4063-B7F6-4E935AB51D4D}"/>
            </a:ext>
          </a:extLst>
        </xdr:cNvPr>
        <xdr:cNvSpPr txBox="1"/>
      </xdr:nvSpPr>
      <xdr:spPr>
        <a:xfrm>
          <a:off x="12611744"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9635A577-84BE-43DA-91B0-E88A577A860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14C473CB-A393-4FC0-B587-950B18FFD5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43303D6D-4F54-4D86-ABB4-105A4E1B3F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272E3D3F-80F9-471A-9007-D132BE311B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0A745DBD-FF8C-4B27-A7B8-927BAEE9C75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CF325551-1449-4E1E-B8FC-623FC13835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4E842FE1-D36B-4EE4-AA69-B7C3DC1C0E1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CBF05BC7-3FEA-4883-996A-853C3222C7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F04150BA-D5A6-45F9-99C4-49EF9A8B9E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0573F01A-CFD9-470E-B86A-E35E86F75DF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0B182B51-007E-4D93-A41D-061B8902200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19D98E04-9FF0-47B6-ADF2-5C93C111053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D2C6AD19-6339-490B-A4AA-2553C3DC71A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582E68BC-7922-4F45-B6C2-1702997CA61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9973287C-619B-4846-8EDC-8361AC0B972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D58765A1-1B1B-4215-8DA1-FB118A97720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6B4D67BA-E787-416E-A37A-C458F06F394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E4F40747-D88B-4F97-B8BF-937BCBDEEC1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5AEA7448-0809-42C7-8B8D-EE49BB84804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9280B779-8B8A-4F46-961B-D276CEF6A30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E8502FE4-3B23-4C25-B092-62037B78B1F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4EA582EE-048A-4CF1-BE69-CEB5CC7D2E6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認定こども園・幼稚園・保育所】&#10;一人当たり面積グラフ枠">
          <a:extLst>
            <a:ext uri="{FF2B5EF4-FFF2-40B4-BE49-F238E27FC236}">
              <a16:creationId xmlns:a16="http://schemas.microsoft.com/office/drawing/2014/main" id="{183E33DD-435F-4F94-B86D-EEE8769D04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58" name="直線コネクタ 557">
          <a:extLst>
            <a:ext uri="{FF2B5EF4-FFF2-40B4-BE49-F238E27FC236}">
              <a16:creationId xmlns:a16="http://schemas.microsoft.com/office/drawing/2014/main" id="{3AD50259-E738-4577-8797-43AA9EBE238D}"/>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59" name="【認定こども園・幼稚園・保育所】&#10;一人当たり面積最小値テキスト">
          <a:extLst>
            <a:ext uri="{FF2B5EF4-FFF2-40B4-BE49-F238E27FC236}">
              <a16:creationId xmlns:a16="http://schemas.microsoft.com/office/drawing/2014/main" id="{94004831-86F9-4E5D-8F44-F95C98484B61}"/>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60" name="直線コネクタ 559">
          <a:extLst>
            <a:ext uri="{FF2B5EF4-FFF2-40B4-BE49-F238E27FC236}">
              <a16:creationId xmlns:a16="http://schemas.microsoft.com/office/drawing/2014/main" id="{97A98807-3200-4056-8D7E-441B616C09A2}"/>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61" name="【認定こども園・幼稚園・保育所】&#10;一人当たり面積最大値テキスト">
          <a:extLst>
            <a:ext uri="{FF2B5EF4-FFF2-40B4-BE49-F238E27FC236}">
              <a16:creationId xmlns:a16="http://schemas.microsoft.com/office/drawing/2014/main" id="{14C4E858-B93F-4953-A983-E5E4C1D777B0}"/>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62" name="直線コネクタ 561">
          <a:extLst>
            <a:ext uri="{FF2B5EF4-FFF2-40B4-BE49-F238E27FC236}">
              <a16:creationId xmlns:a16="http://schemas.microsoft.com/office/drawing/2014/main" id="{6AF8FF5A-D7CC-4976-8B79-86C3468FB236}"/>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63" name="【認定こども園・幼稚園・保育所】&#10;一人当たり面積平均値テキスト">
          <a:extLst>
            <a:ext uri="{FF2B5EF4-FFF2-40B4-BE49-F238E27FC236}">
              <a16:creationId xmlns:a16="http://schemas.microsoft.com/office/drawing/2014/main" id="{05B6D610-8BAD-42D8-AC6F-3E9548B3B90C}"/>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64" name="フローチャート: 判断 563">
          <a:extLst>
            <a:ext uri="{FF2B5EF4-FFF2-40B4-BE49-F238E27FC236}">
              <a16:creationId xmlns:a16="http://schemas.microsoft.com/office/drawing/2014/main" id="{6A214BAC-92C4-423F-A7CE-652D225066B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65" name="フローチャート: 判断 564">
          <a:extLst>
            <a:ext uri="{FF2B5EF4-FFF2-40B4-BE49-F238E27FC236}">
              <a16:creationId xmlns:a16="http://schemas.microsoft.com/office/drawing/2014/main" id="{EAE2EBFF-B583-4BE9-8862-B119112431D7}"/>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66" name="フローチャート: 判断 565">
          <a:extLst>
            <a:ext uri="{FF2B5EF4-FFF2-40B4-BE49-F238E27FC236}">
              <a16:creationId xmlns:a16="http://schemas.microsoft.com/office/drawing/2014/main" id="{340B3CB8-B8CE-4DC6-A881-04F9E6F7E30A}"/>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67" name="フローチャート: 判断 566">
          <a:extLst>
            <a:ext uri="{FF2B5EF4-FFF2-40B4-BE49-F238E27FC236}">
              <a16:creationId xmlns:a16="http://schemas.microsoft.com/office/drawing/2014/main" id="{FBA13C42-7256-4BFD-8ACE-7C2838599E94}"/>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68" name="フローチャート: 判断 567">
          <a:extLst>
            <a:ext uri="{FF2B5EF4-FFF2-40B4-BE49-F238E27FC236}">
              <a16:creationId xmlns:a16="http://schemas.microsoft.com/office/drawing/2014/main" id="{5415F205-1442-4FEB-A980-0A2BF73C6D2E}"/>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2508D47D-2969-4C57-8B46-A2D71495931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87E157EC-D021-4914-90EC-3A3B2D79877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C9ACE8C4-1389-4DD1-958A-CFA1CF7E46F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6718D91D-7A38-467B-99B2-C33C77B049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7F292456-F9EA-474F-AD07-22D249C9E5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4" name="楕円 573">
          <a:extLst>
            <a:ext uri="{FF2B5EF4-FFF2-40B4-BE49-F238E27FC236}">
              <a16:creationId xmlns:a16="http://schemas.microsoft.com/office/drawing/2014/main" id="{71180331-63AF-4F78-8456-10B183581D39}"/>
            </a:ext>
          </a:extLst>
        </xdr:cNvPr>
        <xdr:cNvSpPr/>
      </xdr:nvSpPr>
      <xdr:spPr>
        <a:xfrm>
          <a:off x="22110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63517</xdr:rowOff>
    </xdr:from>
    <xdr:ext cx="469744" cy="259045"/>
    <xdr:sp macro="" textlink="">
      <xdr:nvSpPr>
        <xdr:cNvPr id="575" name="【認定こども園・幼稚園・保育所】&#10;一人当たり面積該当値テキスト">
          <a:extLst>
            <a:ext uri="{FF2B5EF4-FFF2-40B4-BE49-F238E27FC236}">
              <a16:creationId xmlns:a16="http://schemas.microsoft.com/office/drawing/2014/main" id="{E81AD904-3C6A-4F6E-B2C0-F8AF240800E0}"/>
            </a:ext>
          </a:extLst>
        </xdr:cNvPr>
        <xdr:cNvSpPr txBox="1"/>
      </xdr:nvSpPr>
      <xdr:spPr>
        <a:xfrm>
          <a:off x="221996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50800</xdr:rowOff>
    </xdr:from>
    <xdr:to>
      <xdr:col>112</xdr:col>
      <xdr:colOff>38100</xdr:colOff>
      <xdr:row>39</xdr:row>
      <xdr:rowOff>152400</xdr:rowOff>
    </xdr:to>
    <xdr:sp macro="" textlink="">
      <xdr:nvSpPr>
        <xdr:cNvPr id="576" name="楕円 575">
          <a:extLst>
            <a:ext uri="{FF2B5EF4-FFF2-40B4-BE49-F238E27FC236}">
              <a16:creationId xmlns:a16="http://schemas.microsoft.com/office/drawing/2014/main" id="{BCAE4329-E458-47B9-9994-83CF7B240A5B}"/>
            </a:ext>
          </a:extLst>
        </xdr:cNvPr>
        <xdr:cNvSpPr/>
      </xdr:nvSpPr>
      <xdr:spPr>
        <a:xfrm>
          <a:off x="212725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91440</xdr:rowOff>
    </xdr:from>
    <xdr:to>
      <xdr:col>116</xdr:col>
      <xdr:colOff>63500</xdr:colOff>
      <xdr:row>39</xdr:row>
      <xdr:rowOff>101600</xdr:rowOff>
    </xdr:to>
    <xdr:cxnSp macro="">
      <xdr:nvCxnSpPr>
        <xdr:cNvPr id="577" name="直線コネクタ 576">
          <a:extLst>
            <a:ext uri="{FF2B5EF4-FFF2-40B4-BE49-F238E27FC236}">
              <a16:creationId xmlns:a16="http://schemas.microsoft.com/office/drawing/2014/main" id="{33E63B55-6320-4D04-BE9F-BE009727E4F3}"/>
            </a:ext>
          </a:extLst>
        </xdr:cNvPr>
        <xdr:cNvCxnSpPr/>
      </xdr:nvCxnSpPr>
      <xdr:spPr>
        <a:xfrm flipV="1">
          <a:off x="21323300" y="67779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59690</xdr:rowOff>
    </xdr:from>
    <xdr:to>
      <xdr:col>107</xdr:col>
      <xdr:colOff>101600</xdr:colOff>
      <xdr:row>39</xdr:row>
      <xdr:rowOff>161290</xdr:rowOff>
    </xdr:to>
    <xdr:sp macro="" textlink="">
      <xdr:nvSpPr>
        <xdr:cNvPr id="578" name="楕円 577">
          <a:extLst>
            <a:ext uri="{FF2B5EF4-FFF2-40B4-BE49-F238E27FC236}">
              <a16:creationId xmlns:a16="http://schemas.microsoft.com/office/drawing/2014/main" id="{1F7BFC58-C4B8-4670-8469-3A173B26DA24}"/>
            </a:ext>
          </a:extLst>
        </xdr:cNvPr>
        <xdr:cNvSpPr/>
      </xdr:nvSpPr>
      <xdr:spPr>
        <a:xfrm>
          <a:off x="2038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101600</xdr:rowOff>
    </xdr:from>
    <xdr:to>
      <xdr:col>111</xdr:col>
      <xdr:colOff>177800</xdr:colOff>
      <xdr:row>39</xdr:row>
      <xdr:rowOff>110490</xdr:rowOff>
    </xdr:to>
    <xdr:cxnSp macro="">
      <xdr:nvCxnSpPr>
        <xdr:cNvPr id="579" name="直線コネクタ 578">
          <a:extLst>
            <a:ext uri="{FF2B5EF4-FFF2-40B4-BE49-F238E27FC236}">
              <a16:creationId xmlns:a16="http://schemas.microsoft.com/office/drawing/2014/main" id="{2D3AD889-CF63-4E18-9503-3BAB437AD9BB}"/>
            </a:ext>
          </a:extLst>
        </xdr:cNvPr>
        <xdr:cNvCxnSpPr/>
      </xdr:nvCxnSpPr>
      <xdr:spPr>
        <a:xfrm flipV="1">
          <a:off x="20434300" y="678815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68580</xdr:rowOff>
    </xdr:from>
    <xdr:to>
      <xdr:col>102</xdr:col>
      <xdr:colOff>165100</xdr:colOff>
      <xdr:row>39</xdr:row>
      <xdr:rowOff>170180</xdr:rowOff>
    </xdr:to>
    <xdr:sp macro="" textlink="">
      <xdr:nvSpPr>
        <xdr:cNvPr id="580" name="楕円 579">
          <a:extLst>
            <a:ext uri="{FF2B5EF4-FFF2-40B4-BE49-F238E27FC236}">
              <a16:creationId xmlns:a16="http://schemas.microsoft.com/office/drawing/2014/main" id="{1A3A06D5-4740-4F62-89FB-D3657FBDAB10}"/>
            </a:ext>
          </a:extLst>
        </xdr:cNvPr>
        <xdr:cNvSpPr/>
      </xdr:nvSpPr>
      <xdr:spPr>
        <a:xfrm>
          <a:off x="194945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110490</xdr:rowOff>
    </xdr:from>
    <xdr:to>
      <xdr:col>107</xdr:col>
      <xdr:colOff>50800</xdr:colOff>
      <xdr:row>39</xdr:row>
      <xdr:rowOff>119380</xdr:rowOff>
    </xdr:to>
    <xdr:cxnSp macro="">
      <xdr:nvCxnSpPr>
        <xdr:cNvPr id="581" name="直線コネクタ 580">
          <a:extLst>
            <a:ext uri="{FF2B5EF4-FFF2-40B4-BE49-F238E27FC236}">
              <a16:creationId xmlns:a16="http://schemas.microsoft.com/office/drawing/2014/main" id="{7068C43F-D258-4DB0-9325-1836E15BAC65}"/>
            </a:ext>
          </a:extLst>
        </xdr:cNvPr>
        <xdr:cNvCxnSpPr/>
      </xdr:nvCxnSpPr>
      <xdr:spPr>
        <a:xfrm flipV="1">
          <a:off x="19545300" y="679704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74930</xdr:rowOff>
    </xdr:from>
    <xdr:to>
      <xdr:col>98</xdr:col>
      <xdr:colOff>38100</xdr:colOff>
      <xdr:row>40</xdr:row>
      <xdr:rowOff>5080</xdr:rowOff>
    </xdr:to>
    <xdr:sp macro="" textlink="">
      <xdr:nvSpPr>
        <xdr:cNvPr id="582" name="楕円 581">
          <a:extLst>
            <a:ext uri="{FF2B5EF4-FFF2-40B4-BE49-F238E27FC236}">
              <a16:creationId xmlns:a16="http://schemas.microsoft.com/office/drawing/2014/main" id="{52560115-6744-46AE-B6E0-D36E2AD397D2}"/>
            </a:ext>
          </a:extLst>
        </xdr:cNvPr>
        <xdr:cNvSpPr/>
      </xdr:nvSpPr>
      <xdr:spPr>
        <a:xfrm>
          <a:off x="18605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119380</xdr:rowOff>
    </xdr:from>
    <xdr:to>
      <xdr:col>102</xdr:col>
      <xdr:colOff>114300</xdr:colOff>
      <xdr:row>39</xdr:row>
      <xdr:rowOff>125730</xdr:rowOff>
    </xdr:to>
    <xdr:cxnSp macro="">
      <xdr:nvCxnSpPr>
        <xdr:cNvPr id="583" name="直線コネクタ 582">
          <a:extLst>
            <a:ext uri="{FF2B5EF4-FFF2-40B4-BE49-F238E27FC236}">
              <a16:creationId xmlns:a16="http://schemas.microsoft.com/office/drawing/2014/main" id="{35045BE8-3103-4EA9-9E2E-B702B9573F3F}"/>
            </a:ext>
          </a:extLst>
        </xdr:cNvPr>
        <xdr:cNvCxnSpPr/>
      </xdr:nvCxnSpPr>
      <xdr:spPr>
        <a:xfrm flipV="1">
          <a:off x="18656300" y="68059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584" name="n_1aveValue【認定こども園・幼稚園・保育所】&#10;一人当たり面積">
          <a:extLst>
            <a:ext uri="{FF2B5EF4-FFF2-40B4-BE49-F238E27FC236}">
              <a16:creationId xmlns:a16="http://schemas.microsoft.com/office/drawing/2014/main" id="{3FE6880B-0AF5-4EA7-AD84-598B24A7DEE2}"/>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85" name="n_2aveValue【認定こども園・幼稚園・保育所】&#10;一人当たり面積">
          <a:extLst>
            <a:ext uri="{FF2B5EF4-FFF2-40B4-BE49-F238E27FC236}">
              <a16:creationId xmlns:a16="http://schemas.microsoft.com/office/drawing/2014/main" id="{801FE743-8711-481A-8933-7D649A477307}"/>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86" name="n_3aveValue【認定こども園・幼稚園・保育所】&#10;一人当たり面積">
          <a:extLst>
            <a:ext uri="{FF2B5EF4-FFF2-40B4-BE49-F238E27FC236}">
              <a16:creationId xmlns:a16="http://schemas.microsoft.com/office/drawing/2014/main" id="{756B6412-BD73-4C70-B25F-342917DAA65F}"/>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87" name="n_4aveValue【認定こども園・幼稚園・保育所】&#10;一人当たり面積">
          <a:extLst>
            <a:ext uri="{FF2B5EF4-FFF2-40B4-BE49-F238E27FC236}">
              <a16:creationId xmlns:a16="http://schemas.microsoft.com/office/drawing/2014/main" id="{51DACCCE-E159-4C86-94DF-A2FD1A01949A}"/>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168927</xdr:rowOff>
    </xdr:from>
    <xdr:ext cx="469744" cy="259045"/>
    <xdr:sp macro="" textlink="">
      <xdr:nvSpPr>
        <xdr:cNvPr id="588" name="n_1mainValue【認定こども園・幼稚園・保育所】&#10;一人当たり面積">
          <a:extLst>
            <a:ext uri="{FF2B5EF4-FFF2-40B4-BE49-F238E27FC236}">
              <a16:creationId xmlns:a16="http://schemas.microsoft.com/office/drawing/2014/main" id="{16A9DA57-983A-4CFF-A5B7-D4FBF050EF1B}"/>
            </a:ext>
          </a:extLst>
        </xdr:cNvPr>
        <xdr:cNvSpPr txBox="1"/>
      </xdr:nvSpPr>
      <xdr:spPr>
        <a:xfrm>
          <a:off x="210757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89" name="n_2mainValue【認定こども園・幼稚園・保育所】&#10;一人当たり面積">
          <a:extLst>
            <a:ext uri="{FF2B5EF4-FFF2-40B4-BE49-F238E27FC236}">
              <a16:creationId xmlns:a16="http://schemas.microsoft.com/office/drawing/2014/main" id="{92E5207C-AA15-4A76-AADD-7B0B3AE99EF0}"/>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15257</xdr:rowOff>
    </xdr:from>
    <xdr:ext cx="469744" cy="259045"/>
    <xdr:sp macro="" textlink="">
      <xdr:nvSpPr>
        <xdr:cNvPr id="590" name="n_3mainValue【認定こども園・幼稚園・保育所】&#10;一人当たり面積">
          <a:extLst>
            <a:ext uri="{FF2B5EF4-FFF2-40B4-BE49-F238E27FC236}">
              <a16:creationId xmlns:a16="http://schemas.microsoft.com/office/drawing/2014/main" id="{EE9CB8AE-2FCE-4001-A6E0-1D7395E3774C}"/>
            </a:ext>
          </a:extLst>
        </xdr:cNvPr>
        <xdr:cNvSpPr txBox="1"/>
      </xdr:nvSpPr>
      <xdr:spPr>
        <a:xfrm>
          <a:off x="19310427" y="653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21607</xdr:rowOff>
    </xdr:from>
    <xdr:ext cx="469744" cy="259045"/>
    <xdr:sp macro="" textlink="">
      <xdr:nvSpPr>
        <xdr:cNvPr id="591" name="n_4mainValue【認定こども園・幼稚園・保育所】&#10;一人当たり面積">
          <a:extLst>
            <a:ext uri="{FF2B5EF4-FFF2-40B4-BE49-F238E27FC236}">
              <a16:creationId xmlns:a16="http://schemas.microsoft.com/office/drawing/2014/main" id="{914BD484-ABC6-4C89-8BDA-7A19C015DBF2}"/>
            </a:ext>
          </a:extLst>
        </xdr:cNvPr>
        <xdr:cNvSpPr txBox="1"/>
      </xdr:nvSpPr>
      <xdr:spPr>
        <a:xfrm>
          <a:off x="18421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80EA976D-8803-49CA-AE3A-B4EA5775CCD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DAD79ECB-9886-46F7-BD45-1564EA1E880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56D3C85D-9545-45A3-9807-C13F30CE0D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EB67C6B3-F548-4EDE-A92A-796867B497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1717C6DA-0031-47A1-920F-C02635DFD0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64514A4D-28FC-467F-A80E-9E6563E4F7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1D2B2083-CEEB-46B8-8477-C2A6F06C40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25E88EBB-0D56-4D50-AE76-0302E8917A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D2F89618-8110-4E5D-B38D-CDCCB632D3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5842EE45-B468-4609-9CC2-9F5692DF2C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0A0510A4-F494-44BB-A32F-79C7A9B5453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3" name="直線コネクタ 602">
          <a:extLst>
            <a:ext uri="{FF2B5EF4-FFF2-40B4-BE49-F238E27FC236}">
              <a16:creationId xmlns:a16="http://schemas.microsoft.com/office/drawing/2014/main" id="{497618F1-A4A7-45AC-A998-68DAC9A54B0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4" name="テキスト ボックス 603">
          <a:extLst>
            <a:ext uri="{FF2B5EF4-FFF2-40B4-BE49-F238E27FC236}">
              <a16:creationId xmlns:a16="http://schemas.microsoft.com/office/drawing/2014/main" id="{23F557C1-BD36-4315-A776-6B18331A641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5" name="直線コネクタ 604">
          <a:extLst>
            <a:ext uri="{FF2B5EF4-FFF2-40B4-BE49-F238E27FC236}">
              <a16:creationId xmlns:a16="http://schemas.microsoft.com/office/drawing/2014/main" id="{781C407A-9F04-4900-8760-FA611898ED4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6" name="テキスト ボックス 605">
          <a:extLst>
            <a:ext uri="{FF2B5EF4-FFF2-40B4-BE49-F238E27FC236}">
              <a16:creationId xmlns:a16="http://schemas.microsoft.com/office/drawing/2014/main" id="{C1CA1ED7-E37E-4CE9-88C8-B354942036D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7" name="直線コネクタ 606">
          <a:extLst>
            <a:ext uri="{FF2B5EF4-FFF2-40B4-BE49-F238E27FC236}">
              <a16:creationId xmlns:a16="http://schemas.microsoft.com/office/drawing/2014/main" id="{A834E4BC-4512-4291-98E5-705B92B8A1A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8" name="テキスト ボックス 607">
          <a:extLst>
            <a:ext uri="{FF2B5EF4-FFF2-40B4-BE49-F238E27FC236}">
              <a16:creationId xmlns:a16="http://schemas.microsoft.com/office/drawing/2014/main" id="{6DF24B3F-3CF8-4895-AA9B-A66B62AA97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9" name="直線コネクタ 608">
          <a:extLst>
            <a:ext uri="{FF2B5EF4-FFF2-40B4-BE49-F238E27FC236}">
              <a16:creationId xmlns:a16="http://schemas.microsoft.com/office/drawing/2014/main" id="{0CEB5FC8-F63B-4B81-8B06-539E84EE2A5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0" name="テキスト ボックス 609">
          <a:extLst>
            <a:ext uri="{FF2B5EF4-FFF2-40B4-BE49-F238E27FC236}">
              <a16:creationId xmlns:a16="http://schemas.microsoft.com/office/drawing/2014/main" id="{1EE41453-97DA-486C-98B9-28E734EBB0E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1" name="直線コネクタ 610">
          <a:extLst>
            <a:ext uri="{FF2B5EF4-FFF2-40B4-BE49-F238E27FC236}">
              <a16:creationId xmlns:a16="http://schemas.microsoft.com/office/drawing/2014/main" id="{FFDB867F-C524-4238-8E7E-D4CB039FFD9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2" name="テキスト ボックス 611">
          <a:extLst>
            <a:ext uri="{FF2B5EF4-FFF2-40B4-BE49-F238E27FC236}">
              <a16:creationId xmlns:a16="http://schemas.microsoft.com/office/drawing/2014/main" id="{F576D0F5-54A2-4387-B574-759BE0E8092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a:extLst>
            <a:ext uri="{FF2B5EF4-FFF2-40B4-BE49-F238E27FC236}">
              <a16:creationId xmlns:a16="http://schemas.microsoft.com/office/drawing/2014/main" id="{959198C8-AFA9-49AA-A482-6EA981D030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4" name="テキスト ボックス 613">
          <a:extLst>
            <a:ext uri="{FF2B5EF4-FFF2-40B4-BE49-F238E27FC236}">
              <a16:creationId xmlns:a16="http://schemas.microsoft.com/office/drawing/2014/main" id="{1853FCE4-2F91-4F20-896A-BF2A5B2E718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5" name="【学校施設】&#10;有形固定資産減価償却率グラフ枠">
          <a:extLst>
            <a:ext uri="{FF2B5EF4-FFF2-40B4-BE49-F238E27FC236}">
              <a16:creationId xmlns:a16="http://schemas.microsoft.com/office/drawing/2014/main" id="{1A72EE27-1F28-4533-940D-B769102366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16" name="直線コネクタ 615">
          <a:extLst>
            <a:ext uri="{FF2B5EF4-FFF2-40B4-BE49-F238E27FC236}">
              <a16:creationId xmlns:a16="http://schemas.microsoft.com/office/drawing/2014/main" id="{0BC3F3BF-B80C-4E93-BB92-6D181267CAC0}"/>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17" name="【学校施設】&#10;有形固定資産減価償却率最小値テキスト">
          <a:extLst>
            <a:ext uri="{FF2B5EF4-FFF2-40B4-BE49-F238E27FC236}">
              <a16:creationId xmlns:a16="http://schemas.microsoft.com/office/drawing/2014/main" id="{C2E5C935-8393-4E8D-AE90-1F6D79AE4971}"/>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18" name="直線コネクタ 617">
          <a:extLst>
            <a:ext uri="{FF2B5EF4-FFF2-40B4-BE49-F238E27FC236}">
              <a16:creationId xmlns:a16="http://schemas.microsoft.com/office/drawing/2014/main" id="{A633C8D2-0093-4513-B2E9-506AD44DC7A7}"/>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19" name="【学校施設】&#10;有形固定資産減価償却率最大値テキスト">
          <a:extLst>
            <a:ext uri="{FF2B5EF4-FFF2-40B4-BE49-F238E27FC236}">
              <a16:creationId xmlns:a16="http://schemas.microsoft.com/office/drawing/2014/main" id="{60D47AE1-0744-4A53-A537-7B0494DAD0CF}"/>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20" name="直線コネクタ 619">
          <a:extLst>
            <a:ext uri="{FF2B5EF4-FFF2-40B4-BE49-F238E27FC236}">
              <a16:creationId xmlns:a16="http://schemas.microsoft.com/office/drawing/2014/main" id="{FAB51073-3156-4359-AD1A-4A0EB45B65AD}"/>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21" name="【学校施設】&#10;有形固定資産減価償却率平均値テキスト">
          <a:extLst>
            <a:ext uri="{FF2B5EF4-FFF2-40B4-BE49-F238E27FC236}">
              <a16:creationId xmlns:a16="http://schemas.microsoft.com/office/drawing/2014/main" id="{6A2D6BE4-D92D-4AB6-8DDD-761DA3336318}"/>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22" name="フローチャート: 判断 621">
          <a:extLst>
            <a:ext uri="{FF2B5EF4-FFF2-40B4-BE49-F238E27FC236}">
              <a16:creationId xmlns:a16="http://schemas.microsoft.com/office/drawing/2014/main" id="{C65E259A-47FB-42DB-8F04-9D6B6D3A633C}"/>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23" name="フローチャート: 判断 622">
          <a:extLst>
            <a:ext uri="{FF2B5EF4-FFF2-40B4-BE49-F238E27FC236}">
              <a16:creationId xmlns:a16="http://schemas.microsoft.com/office/drawing/2014/main" id="{8FAEBD84-7A8B-4CDB-A7FD-C1D44242AE43}"/>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24" name="フローチャート: 判断 623">
          <a:extLst>
            <a:ext uri="{FF2B5EF4-FFF2-40B4-BE49-F238E27FC236}">
              <a16:creationId xmlns:a16="http://schemas.microsoft.com/office/drawing/2014/main" id="{70BD4291-1A5B-432E-8BEA-E67F5679F6E5}"/>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25" name="フローチャート: 判断 624">
          <a:extLst>
            <a:ext uri="{FF2B5EF4-FFF2-40B4-BE49-F238E27FC236}">
              <a16:creationId xmlns:a16="http://schemas.microsoft.com/office/drawing/2014/main" id="{EB463F39-B6B7-47C9-B502-756265F0568E}"/>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26" name="フローチャート: 判断 625">
          <a:extLst>
            <a:ext uri="{FF2B5EF4-FFF2-40B4-BE49-F238E27FC236}">
              <a16:creationId xmlns:a16="http://schemas.microsoft.com/office/drawing/2014/main" id="{4AAB027C-9371-4EA2-B7C2-1CFD1F591ED9}"/>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5EF1DA1C-D761-4449-9114-E7F4255619C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8912D3FF-DB39-45E7-A025-1338EF548E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827A1A62-5727-4B94-A00D-E0EC0284E2E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DF8488DB-BA0F-498B-828E-8908095A9A1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2D4FFB81-84B3-4419-8444-215754732A3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149225</xdr:rowOff>
    </xdr:from>
    <xdr:to>
      <xdr:col>85</xdr:col>
      <xdr:colOff>177800</xdr:colOff>
      <xdr:row>61</xdr:row>
      <xdr:rowOff>79375</xdr:rowOff>
    </xdr:to>
    <xdr:sp macro="" textlink="">
      <xdr:nvSpPr>
        <xdr:cNvPr id="632" name="楕円 631">
          <a:extLst>
            <a:ext uri="{FF2B5EF4-FFF2-40B4-BE49-F238E27FC236}">
              <a16:creationId xmlns:a16="http://schemas.microsoft.com/office/drawing/2014/main" id="{10E5FA82-1DF7-4D2C-9932-A312D2639288}"/>
            </a:ext>
          </a:extLst>
        </xdr:cNvPr>
        <xdr:cNvSpPr/>
      </xdr:nvSpPr>
      <xdr:spPr>
        <a:xfrm>
          <a:off x="16268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127652</xdr:rowOff>
    </xdr:from>
    <xdr:ext cx="405111" cy="259045"/>
    <xdr:sp macro="" textlink="">
      <xdr:nvSpPr>
        <xdr:cNvPr id="633" name="【学校施設】&#10;有形固定資産減価償却率該当値テキスト">
          <a:extLst>
            <a:ext uri="{FF2B5EF4-FFF2-40B4-BE49-F238E27FC236}">
              <a16:creationId xmlns:a16="http://schemas.microsoft.com/office/drawing/2014/main" id="{C50CE2B7-F6B5-40A4-BA41-F844C0455A27}"/>
            </a:ext>
          </a:extLst>
        </xdr:cNvPr>
        <xdr:cNvSpPr txBox="1"/>
      </xdr:nvSpPr>
      <xdr:spPr>
        <a:xfrm>
          <a:off x="16357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634" name="楕円 633">
          <a:extLst>
            <a:ext uri="{FF2B5EF4-FFF2-40B4-BE49-F238E27FC236}">
              <a16:creationId xmlns:a16="http://schemas.microsoft.com/office/drawing/2014/main" id="{77722070-C433-4B95-A1A1-330E753EEE6F}"/>
            </a:ext>
          </a:extLst>
        </xdr:cNvPr>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28575</xdr:rowOff>
    </xdr:to>
    <xdr:cxnSp macro="">
      <xdr:nvCxnSpPr>
        <xdr:cNvPr id="635" name="直線コネクタ 634">
          <a:extLst>
            <a:ext uri="{FF2B5EF4-FFF2-40B4-BE49-F238E27FC236}">
              <a16:creationId xmlns:a16="http://schemas.microsoft.com/office/drawing/2014/main" id="{3C37FF08-B3BD-4A0D-8084-6096388AA78E}"/>
            </a:ext>
          </a:extLst>
        </xdr:cNvPr>
        <xdr:cNvCxnSpPr/>
      </xdr:nvCxnSpPr>
      <xdr:spPr>
        <a:xfrm>
          <a:off x="15481300" y="104508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636" name="楕円 635">
          <a:extLst>
            <a:ext uri="{FF2B5EF4-FFF2-40B4-BE49-F238E27FC236}">
              <a16:creationId xmlns:a16="http://schemas.microsoft.com/office/drawing/2014/main" id="{0F61EA8C-A25A-41BF-A11B-4790CB18E918}"/>
            </a:ext>
          </a:extLst>
        </xdr:cNvPr>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60</xdr:row>
      <xdr:rowOff>163830</xdr:rowOff>
    </xdr:to>
    <xdr:cxnSp macro="">
      <xdr:nvCxnSpPr>
        <xdr:cNvPr id="637" name="直線コネクタ 636">
          <a:extLst>
            <a:ext uri="{FF2B5EF4-FFF2-40B4-BE49-F238E27FC236}">
              <a16:creationId xmlns:a16="http://schemas.microsoft.com/office/drawing/2014/main" id="{78328DC8-5AB3-4B0C-B550-F98B43CFB7B2}"/>
            </a:ext>
          </a:extLst>
        </xdr:cNvPr>
        <xdr:cNvCxnSpPr/>
      </xdr:nvCxnSpPr>
      <xdr:spPr>
        <a:xfrm>
          <a:off x="14592300" y="10445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76835</xdr:rowOff>
    </xdr:from>
    <xdr:to>
      <xdr:col>72</xdr:col>
      <xdr:colOff>38100</xdr:colOff>
      <xdr:row>61</xdr:row>
      <xdr:rowOff>6985</xdr:rowOff>
    </xdr:to>
    <xdr:sp macro="" textlink="">
      <xdr:nvSpPr>
        <xdr:cNvPr id="638" name="楕円 637">
          <a:extLst>
            <a:ext uri="{FF2B5EF4-FFF2-40B4-BE49-F238E27FC236}">
              <a16:creationId xmlns:a16="http://schemas.microsoft.com/office/drawing/2014/main" id="{27482899-B356-4C59-BD36-77A759520028}"/>
            </a:ext>
          </a:extLst>
        </xdr:cNvPr>
        <xdr:cNvSpPr/>
      </xdr:nvSpPr>
      <xdr:spPr>
        <a:xfrm>
          <a:off x="13652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127635</xdr:rowOff>
    </xdr:from>
    <xdr:to>
      <xdr:col>76</xdr:col>
      <xdr:colOff>114300</xdr:colOff>
      <xdr:row>60</xdr:row>
      <xdr:rowOff>158115</xdr:rowOff>
    </xdr:to>
    <xdr:cxnSp macro="">
      <xdr:nvCxnSpPr>
        <xdr:cNvPr id="639" name="直線コネクタ 638">
          <a:extLst>
            <a:ext uri="{FF2B5EF4-FFF2-40B4-BE49-F238E27FC236}">
              <a16:creationId xmlns:a16="http://schemas.microsoft.com/office/drawing/2014/main" id="{B6A15E3A-A8FA-411D-9F21-51EB4B240573}"/>
            </a:ext>
          </a:extLst>
        </xdr:cNvPr>
        <xdr:cNvCxnSpPr/>
      </xdr:nvCxnSpPr>
      <xdr:spPr>
        <a:xfrm>
          <a:off x="13703300" y="104146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42545</xdr:rowOff>
    </xdr:from>
    <xdr:to>
      <xdr:col>67</xdr:col>
      <xdr:colOff>101600</xdr:colOff>
      <xdr:row>60</xdr:row>
      <xdr:rowOff>144145</xdr:rowOff>
    </xdr:to>
    <xdr:sp macro="" textlink="">
      <xdr:nvSpPr>
        <xdr:cNvPr id="640" name="楕円 639">
          <a:extLst>
            <a:ext uri="{FF2B5EF4-FFF2-40B4-BE49-F238E27FC236}">
              <a16:creationId xmlns:a16="http://schemas.microsoft.com/office/drawing/2014/main" id="{15B7133A-870B-4023-9504-20B99913A8BF}"/>
            </a:ext>
          </a:extLst>
        </xdr:cNvPr>
        <xdr:cNvSpPr/>
      </xdr:nvSpPr>
      <xdr:spPr>
        <a:xfrm>
          <a:off x="12763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93345</xdr:rowOff>
    </xdr:from>
    <xdr:to>
      <xdr:col>71</xdr:col>
      <xdr:colOff>177800</xdr:colOff>
      <xdr:row>60</xdr:row>
      <xdr:rowOff>127635</xdr:rowOff>
    </xdr:to>
    <xdr:cxnSp macro="">
      <xdr:nvCxnSpPr>
        <xdr:cNvPr id="641" name="直線コネクタ 640">
          <a:extLst>
            <a:ext uri="{FF2B5EF4-FFF2-40B4-BE49-F238E27FC236}">
              <a16:creationId xmlns:a16="http://schemas.microsoft.com/office/drawing/2014/main" id="{424E687B-4230-4837-BF44-A1C6AE49C691}"/>
            </a:ext>
          </a:extLst>
        </xdr:cNvPr>
        <xdr:cNvCxnSpPr/>
      </xdr:nvCxnSpPr>
      <xdr:spPr>
        <a:xfrm>
          <a:off x="12814300" y="10380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42" name="n_1aveValue【学校施設】&#10;有形固定資産減価償却率">
          <a:extLst>
            <a:ext uri="{FF2B5EF4-FFF2-40B4-BE49-F238E27FC236}">
              <a16:creationId xmlns:a16="http://schemas.microsoft.com/office/drawing/2014/main" id="{4705C8F5-5CEB-44F1-BFE8-B8815C9CA717}"/>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43" name="n_2aveValue【学校施設】&#10;有形固定資産減価償却率">
          <a:extLst>
            <a:ext uri="{FF2B5EF4-FFF2-40B4-BE49-F238E27FC236}">
              <a16:creationId xmlns:a16="http://schemas.microsoft.com/office/drawing/2014/main" id="{7EA0C253-C188-407F-9E7F-EA60FBC53E38}"/>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44" name="n_3aveValue【学校施設】&#10;有形固定資産減価償却率">
          <a:extLst>
            <a:ext uri="{FF2B5EF4-FFF2-40B4-BE49-F238E27FC236}">
              <a16:creationId xmlns:a16="http://schemas.microsoft.com/office/drawing/2014/main" id="{5516831E-857B-4E2B-9125-EE78543ECBF5}"/>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45" name="n_4aveValue【学校施設】&#10;有形固定資産減価償却率">
          <a:extLst>
            <a:ext uri="{FF2B5EF4-FFF2-40B4-BE49-F238E27FC236}">
              <a16:creationId xmlns:a16="http://schemas.microsoft.com/office/drawing/2014/main" id="{ADF85F56-091E-4D53-B5D1-F294A4A34B6F}"/>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646" name="n_1mainValue【学校施設】&#10;有形固定資産減価償却率">
          <a:extLst>
            <a:ext uri="{FF2B5EF4-FFF2-40B4-BE49-F238E27FC236}">
              <a16:creationId xmlns:a16="http://schemas.microsoft.com/office/drawing/2014/main" id="{586CA6BD-5C10-470E-9740-ECB8E4DC3A19}"/>
            </a:ext>
          </a:extLst>
        </xdr:cNvPr>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647" name="n_2mainValue【学校施設】&#10;有形固定資産減価償却率">
          <a:extLst>
            <a:ext uri="{FF2B5EF4-FFF2-40B4-BE49-F238E27FC236}">
              <a16:creationId xmlns:a16="http://schemas.microsoft.com/office/drawing/2014/main" id="{8F3833B3-C996-4380-9BDD-1ACD2988E987}"/>
            </a:ext>
          </a:extLst>
        </xdr:cNvPr>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169562</xdr:rowOff>
    </xdr:from>
    <xdr:ext cx="405111" cy="259045"/>
    <xdr:sp macro="" textlink="">
      <xdr:nvSpPr>
        <xdr:cNvPr id="648" name="n_3mainValue【学校施設】&#10;有形固定資産減価償却率">
          <a:extLst>
            <a:ext uri="{FF2B5EF4-FFF2-40B4-BE49-F238E27FC236}">
              <a16:creationId xmlns:a16="http://schemas.microsoft.com/office/drawing/2014/main" id="{7D11579C-B33F-468B-AEA6-C762EF436246}"/>
            </a:ext>
          </a:extLst>
        </xdr:cNvPr>
        <xdr:cNvSpPr txBox="1"/>
      </xdr:nvSpPr>
      <xdr:spPr>
        <a:xfrm>
          <a:off x="13500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135272</xdr:rowOff>
    </xdr:from>
    <xdr:ext cx="405111" cy="259045"/>
    <xdr:sp macro="" textlink="">
      <xdr:nvSpPr>
        <xdr:cNvPr id="649" name="n_4mainValue【学校施設】&#10;有形固定資産減価償却率">
          <a:extLst>
            <a:ext uri="{FF2B5EF4-FFF2-40B4-BE49-F238E27FC236}">
              <a16:creationId xmlns:a16="http://schemas.microsoft.com/office/drawing/2014/main" id="{53BF2CF5-D09A-41A3-907D-3858C2D5A848}"/>
            </a:ext>
          </a:extLst>
        </xdr:cNvPr>
        <xdr:cNvSpPr txBox="1"/>
      </xdr:nvSpPr>
      <xdr:spPr>
        <a:xfrm>
          <a:off x="12611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0" name="正方形/長方形 649">
          <a:extLst>
            <a:ext uri="{FF2B5EF4-FFF2-40B4-BE49-F238E27FC236}">
              <a16:creationId xmlns:a16="http://schemas.microsoft.com/office/drawing/2014/main" id="{5EC9C231-ED27-4A14-8415-A0C6AFAAED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1" name="正方形/長方形 650">
          <a:extLst>
            <a:ext uri="{FF2B5EF4-FFF2-40B4-BE49-F238E27FC236}">
              <a16:creationId xmlns:a16="http://schemas.microsoft.com/office/drawing/2014/main" id="{4DA6C51F-5BBC-47FF-AB19-7C9C571F650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2" name="正方形/長方形 651">
          <a:extLst>
            <a:ext uri="{FF2B5EF4-FFF2-40B4-BE49-F238E27FC236}">
              <a16:creationId xmlns:a16="http://schemas.microsoft.com/office/drawing/2014/main" id="{70977F14-D7BA-4496-9F75-0EFED4B1573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3" name="正方形/長方形 652">
          <a:extLst>
            <a:ext uri="{FF2B5EF4-FFF2-40B4-BE49-F238E27FC236}">
              <a16:creationId xmlns:a16="http://schemas.microsoft.com/office/drawing/2014/main" id="{6A85E08C-23F0-4840-BFD7-F8176E9290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4" name="正方形/長方形 653">
          <a:extLst>
            <a:ext uri="{FF2B5EF4-FFF2-40B4-BE49-F238E27FC236}">
              <a16:creationId xmlns:a16="http://schemas.microsoft.com/office/drawing/2014/main" id="{E35412F7-158D-4591-A2C8-66D6B79148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5" name="正方形/長方形 654">
          <a:extLst>
            <a:ext uri="{FF2B5EF4-FFF2-40B4-BE49-F238E27FC236}">
              <a16:creationId xmlns:a16="http://schemas.microsoft.com/office/drawing/2014/main" id="{B5718348-0D51-4F79-AB4C-7B89C34E0E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6" name="正方形/長方形 655">
          <a:extLst>
            <a:ext uri="{FF2B5EF4-FFF2-40B4-BE49-F238E27FC236}">
              <a16:creationId xmlns:a16="http://schemas.microsoft.com/office/drawing/2014/main" id="{E2E6A1E2-4F20-48C8-BA40-352D960948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7" name="正方形/長方形 656">
          <a:extLst>
            <a:ext uri="{FF2B5EF4-FFF2-40B4-BE49-F238E27FC236}">
              <a16:creationId xmlns:a16="http://schemas.microsoft.com/office/drawing/2014/main" id="{8F9A1CF8-E992-4F4D-B2CC-967C06890C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8" name="テキスト ボックス 657">
          <a:extLst>
            <a:ext uri="{FF2B5EF4-FFF2-40B4-BE49-F238E27FC236}">
              <a16:creationId xmlns:a16="http://schemas.microsoft.com/office/drawing/2014/main" id="{CF34E1F2-926A-4626-92D7-8C00B98694D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9" name="直線コネクタ 658">
          <a:extLst>
            <a:ext uri="{FF2B5EF4-FFF2-40B4-BE49-F238E27FC236}">
              <a16:creationId xmlns:a16="http://schemas.microsoft.com/office/drawing/2014/main" id="{4688817D-45A9-4E22-8963-64934ED5A2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0" name="テキスト ボックス 659">
          <a:extLst>
            <a:ext uri="{FF2B5EF4-FFF2-40B4-BE49-F238E27FC236}">
              <a16:creationId xmlns:a16="http://schemas.microsoft.com/office/drawing/2014/main" id="{FEECC2E6-BC77-41CE-B28A-9980915AA97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a:extLst>
            <a:ext uri="{FF2B5EF4-FFF2-40B4-BE49-F238E27FC236}">
              <a16:creationId xmlns:a16="http://schemas.microsoft.com/office/drawing/2014/main" id="{9D8B6F13-3CFB-4DF1-9F56-060C3A59E2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a:extLst>
            <a:ext uri="{FF2B5EF4-FFF2-40B4-BE49-F238E27FC236}">
              <a16:creationId xmlns:a16="http://schemas.microsoft.com/office/drawing/2014/main" id="{7D0D69D7-BFD0-4836-A176-E1B43B02969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a:extLst>
            <a:ext uri="{FF2B5EF4-FFF2-40B4-BE49-F238E27FC236}">
              <a16:creationId xmlns:a16="http://schemas.microsoft.com/office/drawing/2014/main" id="{27013449-4D80-48F3-A8DE-496E783F678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a:extLst>
            <a:ext uri="{FF2B5EF4-FFF2-40B4-BE49-F238E27FC236}">
              <a16:creationId xmlns:a16="http://schemas.microsoft.com/office/drawing/2014/main" id="{DC3BB1CB-7690-489C-9BAF-9A7764574B7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a:extLst>
            <a:ext uri="{FF2B5EF4-FFF2-40B4-BE49-F238E27FC236}">
              <a16:creationId xmlns:a16="http://schemas.microsoft.com/office/drawing/2014/main" id="{F1DCF9CB-F9AE-4BF2-8041-61BBEC55F03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a:extLst>
            <a:ext uri="{FF2B5EF4-FFF2-40B4-BE49-F238E27FC236}">
              <a16:creationId xmlns:a16="http://schemas.microsoft.com/office/drawing/2014/main" id="{0BC98D0C-6304-4074-9627-5B8224017FDE}"/>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a:extLst>
            <a:ext uri="{FF2B5EF4-FFF2-40B4-BE49-F238E27FC236}">
              <a16:creationId xmlns:a16="http://schemas.microsoft.com/office/drawing/2014/main" id="{DC2B4EE7-8BB0-49F4-A7E1-8A7E6ED8BEE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a:extLst>
            <a:ext uri="{FF2B5EF4-FFF2-40B4-BE49-F238E27FC236}">
              <a16:creationId xmlns:a16="http://schemas.microsoft.com/office/drawing/2014/main" id="{860E2852-8F2B-4C35-86F2-9897ECBB181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a:extLst>
            <a:ext uri="{FF2B5EF4-FFF2-40B4-BE49-F238E27FC236}">
              <a16:creationId xmlns:a16="http://schemas.microsoft.com/office/drawing/2014/main" id="{D3713B77-A13F-4EA0-A921-A6822D8DFCD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a:extLst>
            <a:ext uri="{FF2B5EF4-FFF2-40B4-BE49-F238E27FC236}">
              <a16:creationId xmlns:a16="http://schemas.microsoft.com/office/drawing/2014/main" id="{7A2F9BA7-2162-40FB-B5D6-ED8550A5AF7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03C8215F-A3DE-44FD-9A1C-006C6C8418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id="{C85A9C20-7EA9-4316-9ED6-7EA2A57699A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a:extLst>
            <a:ext uri="{FF2B5EF4-FFF2-40B4-BE49-F238E27FC236}">
              <a16:creationId xmlns:a16="http://schemas.microsoft.com/office/drawing/2014/main" id="{F2A8DF7C-6322-417A-A6D6-82825ADE91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74" name="直線コネクタ 673">
          <a:extLst>
            <a:ext uri="{FF2B5EF4-FFF2-40B4-BE49-F238E27FC236}">
              <a16:creationId xmlns:a16="http://schemas.microsoft.com/office/drawing/2014/main" id="{D18A518D-3CFC-4654-AA81-47F614AC1C02}"/>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75" name="【学校施設】&#10;一人当たり面積最小値テキスト">
          <a:extLst>
            <a:ext uri="{FF2B5EF4-FFF2-40B4-BE49-F238E27FC236}">
              <a16:creationId xmlns:a16="http://schemas.microsoft.com/office/drawing/2014/main" id="{33DB1027-BC1A-4CE3-83A9-7D34E73EBB8E}"/>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76" name="直線コネクタ 675">
          <a:extLst>
            <a:ext uri="{FF2B5EF4-FFF2-40B4-BE49-F238E27FC236}">
              <a16:creationId xmlns:a16="http://schemas.microsoft.com/office/drawing/2014/main" id="{13963283-E9C9-4FD1-B046-5E3508B1613F}"/>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77" name="【学校施設】&#10;一人当たり面積最大値テキスト">
          <a:extLst>
            <a:ext uri="{FF2B5EF4-FFF2-40B4-BE49-F238E27FC236}">
              <a16:creationId xmlns:a16="http://schemas.microsoft.com/office/drawing/2014/main" id="{B740BE01-9ACF-4B80-A44E-85E2B9403D1E}"/>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78" name="直線コネクタ 677">
          <a:extLst>
            <a:ext uri="{FF2B5EF4-FFF2-40B4-BE49-F238E27FC236}">
              <a16:creationId xmlns:a16="http://schemas.microsoft.com/office/drawing/2014/main" id="{E8C807D1-2972-4DB6-AD9A-AC63A75FB6FC}"/>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79" name="【学校施設】&#10;一人当たり面積平均値テキスト">
          <a:extLst>
            <a:ext uri="{FF2B5EF4-FFF2-40B4-BE49-F238E27FC236}">
              <a16:creationId xmlns:a16="http://schemas.microsoft.com/office/drawing/2014/main" id="{95451BCB-966C-4B22-BB8F-F5C589491526}"/>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80" name="フローチャート: 判断 679">
          <a:extLst>
            <a:ext uri="{FF2B5EF4-FFF2-40B4-BE49-F238E27FC236}">
              <a16:creationId xmlns:a16="http://schemas.microsoft.com/office/drawing/2014/main" id="{02F48A93-D888-440B-BDCA-BC5CD2C792BD}"/>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81" name="フローチャート: 判断 680">
          <a:extLst>
            <a:ext uri="{FF2B5EF4-FFF2-40B4-BE49-F238E27FC236}">
              <a16:creationId xmlns:a16="http://schemas.microsoft.com/office/drawing/2014/main" id="{BA8C84F6-3DCA-4832-AE1E-DF39045D9783}"/>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82" name="フローチャート: 判断 681">
          <a:extLst>
            <a:ext uri="{FF2B5EF4-FFF2-40B4-BE49-F238E27FC236}">
              <a16:creationId xmlns:a16="http://schemas.microsoft.com/office/drawing/2014/main" id="{EF016851-E673-4081-9C29-DB4C2B673712}"/>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83" name="フローチャート: 判断 682">
          <a:extLst>
            <a:ext uri="{FF2B5EF4-FFF2-40B4-BE49-F238E27FC236}">
              <a16:creationId xmlns:a16="http://schemas.microsoft.com/office/drawing/2014/main" id="{F4390640-22AF-40A6-95A2-99D7ED0EFD67}"/>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84" name="フローチャート: 判断 683">
          <a:extLst>
            <a:ext uri="{FF2B5EF4-FFF2-40B4-BE49-F238E27FC236}">
              <a16:creationId xmlns:a16="http://schemas.microsoft.com/office/drawing/2014/main" id="{4EDBE44F-6722-41EF-8D22-1A1165F8FD56}"/>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9026E6A9-98F2-41D5-9011-13A94146CC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1BB73135-62D1-41AD-AF6B-AABBAD80FC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7DDDC78C-DE0E-4B37-806F-2DF9F4B688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31030C81-D067-4508-94D4-A5D17E87CB3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B8A0E125-B5E4-445E-88C6-0167EA920B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107315</xdr:rowOff>
    </xdr:from>
    <xdr:to>
      <xdr:col>116</xdr:col>
      <xdr:colOff>114300</xdr:colOff>
      <xdr:row>62</xdr:row>
      <xdr:rowOff>37465</xdr:rowOff>
    </xdr:to>
    <xdr:sp macro="" textlink="">
      <xdr:nvSpPr>
        <xdr:cNvPr id="690" name="楕円 689">
          <a:extLst>
            <a:ext uri="{FF2B5EF4-FFF2-40B4-BE49-F238E27FC236}">
              <a16:creationId xmlns:a16="http://schemas.microsoft.com/office/drawing/2014/main" id="{C33C6010-6D09-4FA9-95AA-1D807087D61D}"/>
            </a:ext>
          </a:extLst>
        </xdr:cNvPr>
        <xdr:cNvSpPr/>
      </xdr:nvSpPr>
      <xdr:spPr>
        <a:xfrm>
          <a:off x="22110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130192</xdr:rowOff>
    </xdr:from>
    <xdr:ext cx="469744" cy="259045"/>
    <xdr:sp macro="" textlink="">
      <xdr:nvSpPr>
        <xdr:cNvPr id="691" name="【学校施設】&#10;一人当たり面積該当値テキスト">
          <a:extLst>
            <a:ext uri="{FF2B5EF4-FFF2-40B4-BE49-F238E27FC236}">
              <a16:creationId xmlns:a16="http://schemas.microsoft.com/office/drawing/2014/main" id="{A2B46E9A-12C1-4942-9B7C-8DAC1F769523}"/>
            </a:ext>
          </a:extLst>
        </xdr:cNvPr>
        <xdr:cNvSpPr txBox="1"/>
      </xdr:nvSpPr>
      <xdr:spPr>
        <a:xfrm>
          <a:off x="22199600"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126746</xdr:rowOff>
    </xdr:from>
    <xdr:to>
      <xdr:col>112</xdr:col>
      <xdr:colOff>38100</xdr:colOff>
      <xdr:row>62</xdr:row>
      <xdr:rowOff>56896</xdr:rowOff>
    </xdr:to>
    <xdr:sp macro="" textlink="">
      <xdr:nvSpPr>
        <xdr:cNvPr id="692" name="楕円 691">
          <a:extLst>
            <a:ext uri="{FF2B5EF4-FFF2-40B4-BE49-F238E27FC236}">
              <a16:creationId xmlns:a16="http://schemas.microsoft.com/office/drawing/2014/main" id="{5A7F6666-2175-448F-9C10-2AC884905912}"/>
            </a:ext>
          </a:extLst>
        </xdr:cNvPr>
        <xdr:cNvSpPr/>
      </xdr:nvSpPr>
      <xdr:spPr>
        <a:xfrm>
          <a:off x="212725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158115</xdr:rowOff>
    </xdr:from>
    <xdr:to>
      <xdr:col>116</xdr:col>
      <xdr:colOff>63500</xdr:colOff>
      <xdr:row>62</xdr:row>
      <xdr:rowOff>6096</xdr:rowOff>
    </xdr:to>
    <xdr:cxnSp macro="">
      <xdr:nvCxnSpPr>
        <xdr:cNvPr id="693" name="直線コネクタ 692">
          <a:extLst>
            <a:ext uri="{FF2B5EF4-FFF2-40B4-BE49-F238E27FC236}">
              <a16:creationId xmlns:a16="http://schemas.microsoft.com/office/drawing/2014/main" id="{7C59C38F-3B9A-40F4-A583-6623904D2BCC}"/>
            </a:ext>
          </a:extLst>
        </xdr:cNvPr>
        <xdr:cNvCxnSpPr/>
      </xdr:nvCxnSpPr>
      <xdr:spPr>
        <a:xfrm flipV="1">
          <a:off x="21323300" y="10616565"/>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141224</xdr:rowOff>
    </xdr:from>
    <xdr:to>
      <xdr:col>107</xdr:col>
      <xdr:colOff>101600</xdr:colOff>
      <xdr:row>62</xdr:row>
      <xdr:rowOff>71374</xdr:rowOff>
    </xdr:to>
    <xdr:sp macro="" textlink="">
      <xdr:nvSpPr>
        <xdr:cNvPr id="694" name="楕円 693">
          <a:extLst>
            <a:ext uri="{FF2B5EF4-FFF2-40B4-BE49-F238E27FC236}">
              <a16:creationId xmlns:a16="http://schemas.microsoft.com/office/drawing/2014/main" id="{540EF1D2-118F-481E-847E-71DF000295A5}"/>
            </a:ext>
          </a:extLst>
        </xdr:cNvPr>
        <xdr:cNvSpPr/>
      </xdr:nvSpPr>
      <xdr:spPr>
        <a:xfrm>
          <a:off x="2038350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xdr:rowOff>
    </xdr:from>
    <xdr:to>
      <xdr:col>111</xdr:col>
      <xdr:colOff>177800</xdr:colOff>
      <xdr:row>62</xdr:row>
      <xdr:rowOff>20574</xdr:rowOff>
    </xdr:to>
    <xdr:cxnSp macro="">
      <xdr:nvCxnSpPr>
        <xdr:cNvPr id="695" name="直線コネクタ 694">
          <a:extLst>
            <a:ext uri="{FF2B5EF4-FFF2-40B4-BE49-F238E27FC236}">
              <a16:creationId xmlns:a16="http://schemas.microsoft.com/office/drawing/2014/main" id="{A9E12C4D-B7A9-4C0C-8E37-996537074224}"/>
            </a:ext>
          </a:extLst>
        </xdr:cNvPr>
        <xdr:cNvCxnSpPr/>
      </xdr:nvCxnSpPr>
      <xdr:spPr>
        <a:xfrm flipV="1">
          <a:off x="20434300" y="106359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156845</xdr:rowOff>
    </xdr:from>
    <xdr:to>
      <xdr:col>102</xdr:col>
      <xdr:colOff>165100</xdr:colOff>
      <xdr:row>62</xdr:row>
      <xdr:rowOff>86995</xdr:rowOff>
    </xdr:to>
    <xdr:sp macro="" textlink="">
      <xdr:nvSpPr>
        <xdr:cNvPr id="696" name="楕円 695">
          <a:extLst>
            <a:ext uri="{FF2B5EF4-FFF2-40B4-BE49-F238E27FC236}">
              <a16:creationId xmlns:a16="http://schemas.microsoft.com/office/drawing/2014/main" id="{1E8BA861-1015-4CD0-88AF-872265D585A8}"/>
            </a:ext>
          </a:extLst>
        </xdr:cNvPr>
        <xdr:cNvSpPr/>
      </xdr:nvSpPr>
      <xdr:spPr>
        <a:xfrm>
          <a:off x="19494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20574</xdr:rowOff>
    </xdr:from>
    <xdr:to>
      <xdr:col>107</xdr:col>
      <xdr:colOff>50800</xdr:colOff>
      <xdr:row>62</xdr:row>
      <xdr:rowOff>36195</xdr:rowOff>
    </xdr:to>
    <xdr:cxnSp macro="">
      <xdr:nvCxnSpPr>
        <xdr:cNvPr id="697" name="直線コネクタ 696">
          <a:extLst>
            <a:ext uri="{FF2B5EF4-FFF2-40B4-BE49-F238E27FC236}">
              <a16:creationId xmlns:a16="http://schemas.microsoft.com/office/drawing/2014/main" id="{69B5143C-090C-4DD0-B22B-E622FFFC3A23}"/>
            </a:ext>
          </a:extLst>
        </xdr:cNvPr>
        <xdr:cNvCxnSpPr/>
      </xdr:nvCxnSpPr>
      <xdr:spPr>
        <a:xfrm flipV="1">
          <a:off x="19545300" y="1065047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167132</xdr:rowOff>
    </xdr:from>
    <xdr:to>
      <xdr:col>98</xdr:col>
      <xdr:colOff>38100</xdr:colOff>
      <xdr:row>62</xdr:row>
      <xdr:rowOff>97282</xdr:rowOff>
    </xdr:to>
    <xdr:sp macro="" textlink="">
      <xdr:nvSpPr>
        <xdr:cNvPr id="698" name="楕円 697">
          <a:extLst>
            <a:ext uri="{FF2B5EF4-FFF2-40B4-BE49-F238E27FC236}">
              <a16:creationId xmlns:a16="http://schemas.microsoft.com/office/drawing/2014/main" id="{49183B60-92E4-42B4-B6D7-8A36CD2AE5B4}"/>
            </a:ext>
          </a:extLst>
        </xdr:cNvPr>
        <xdr:cNvSpPr/>
      </xdr:nvSpPr>
      <xdr:spPr>
        <a:xfrm>
          <a:off x="18605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36195</xdr:rowOff>
    </xdr:from>
    <xdr:to>
      <xdr:col>102</xdr:col>
      <xdr:colOff>114300</xdr:colOff>
      <xdr:row>62</xdr:row>
      <xdr:rowOff>46482</xdr:rowOff>
    </xdr:to>
    <xdr:cxnSp macro="">
      <xdr:nvCxnSpPr>
        <xdr:cNvPr id="699" name="直線コネクタ 698">
          <a:extLst>
            <a:ext uri="{FF2B5EF4-FFF2-40B4-BE49-F238E27FC236}">
              <a16:creationId xmlns:a16="http://schemas.microsoft.com/office/drawing/2014/main" id="{9ADB648B-ADC0-4017-9BB1-A1767189547D}"/>
            </a:ext>
          </a:extLst>
        </xdr:cNvPr>
        <xdr:cNvCxnSpPr/>
      </xdr:nvCxnSpPr>
      <xdr:spPr>
        <a:xfrm flipV="1">
          <a:off x="18656300" y="1066609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0" name="n_1aveValue【学校施設】&#10;一人当たり面積">
          <a:extLst>
            <a:ext uri="{FF2B5EF4-FFF2-40B4-BE49-F238E27FC236}">
              <a16:creationId xmlns:a16="http://schemas.microsoft.com/office/drawing/2014/main" id="{E7DFE78B-3667-463F-B2C8-5F8A0707EEEB}"/>
            </a:ext>
          </a:extLst>
        </xdr:cNvPr>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01" name="n_2aveValue【学校施設】&#10;一人当たり面積">
          <a:extLst>
            <a:ext uri="{FF2B5EF4-FFF2-40B4-BE49-F238E27FC236}">
              <a16:creationId xmlns:a16="http://schemas.microsoft.com/office/drawing/2014/main" id="{C7BF47FE-E3D0-4FC4-9B2D-FBF960CA4C30}"/>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02" name="n_3aveValue【学校施設】&#10;一人当たり面積">
          <a:extLst>
            <a:ext uri="{FF2B5EF4-FFF2-40B4-BE49-F238E27FC236}">
              <a16:creationId xmlns:a16="http://schemas.microsoft.com/office/drawing/2014/main" id="{37C63AEE-C460-4565-808D-D509ACE9DD97}"/>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03" name="n_4aveValue【学校施設】&#10;一人当たり面積">
          <a:extLst>
            <a:ext uri="{FF2B5EF4-FFF2-40B4-BE49-F238E27FC236}">
              <a16:creationId xmlns:a16="http://schemas.microsoft.com/office/drawing/2014/main" id="{094C2E56-3074-4A4F-9477-26E7C167ED6F}"/>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48023</xdr:rowOff>
    </xdr:from>
    <xdr:ext cx="469744" cy="259045"/>
    <xdr:sp macro="" textlink="">
      <xdr:nvSpPr>
        <xdr:cNvPr id="704" name="n_1mainValue【学校施設】&#10;一人当たり面積">
          <a:extLst>
            <a:ext uri="{FF2B5EF4-FFF2-40B4-BE49-F238E27FC236}">
              <a16:creationId xmlns:a16="http://schemas.microsoft.com/office/drawing/2014/main" id="{D13802C1-A83F-4906-9A70-432887A3EBD3}"/>
            </a:ext>
          </a:extLst>
        </xdr:cNvPr>
        <xdr:cNvSpPr txBox="1"/>
      </xdr:nvSpPr>
      <xdr:spPr>
        <a:xfrm>
          <a:off x="21075727" y="106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87901</xdr:rowOff>
    </xdr:from>
    <xdr:ext cx="469744" cy="259045"/>
    <xdr:sp macro="" textlink="">
      <xdr:nvSpPr>
        <xdr:cNvPr id="705" name="n_2mainValue【学校施設】&#10;一人当たり面積">
          <a:extLst>
            <a:ext uri="{FF2B5EF4-FFF2-40B4-BE49-F238E27FC236}">
              <a16:creationId xmlns:a16="http://schemas.microsoft.com/office/drawing/2014/main" id="{155DC94B-814D-4BE6-8218-4BE38D7DB136}"/>
            </a:ext>
          </a:extLst>
        </xdr:cNvPr>
        <xdr:cNvSpPr txBox="1"/>
      </xdr:nvSpPr>
      <xdr:spPr>
        <a:xfrm>
          <a:off x="20199427" y="1037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103522</xdr:rowOff>
    </xdr:from>
    <xdr:ext cx="469744" cy="259045"/>
    <xdr:sp macro="" textlink="">
      <xdr:nvSpPr>
        <xdr:cNvPr id="706" name="n_3mainValue【学校施設】&#10;一人当たり面積">
          <a:extLst>
            <a:ext uri="{FF2B5EF4-FFF2-40B4-BE49-F238E27FC236}">
              <a16:creationId xmlns:a16="http://schemas.microsoft.com/office/drawing/2014/main" id="{5A5997F8-7D04-4727-A54E-0245D36F3052}"/>
            </a:ext>
          </a:extLst>
        </xdr:cNvPr>
        <xdr:cNvSpPr txBox="1"/>
      </xdr:nvSpPr>
      <xdr:spPr>
        <a:xfrm>
          <a:off x="19310427"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113809</xdr:rowOff>
    </xdr:from>
    <xdr:ext cx="469744" cy="259045"/>
    <xdr:sp macro="" textlink="">
      <xdr:nvSpPr>
        <xdr:cNvPr id="707" name="n_4mainValue【学校施設】&#10;一人当たり面積">
          <a:extLst>
            <a:ext uri="{FF2B5EF4-FFF2-40B4-BE49-F238E27FC236}">
              <a16:creationId xmlns:a16="http://schemas.microsoft.com/office/drawing/2014/main" id="{E95DF2C5-109C-4091-B22C-34501E991C28}"/>
            </a:ext>
          </a:extLst>
        </xdr:cNvPr>
        <xdr:cNvSpPr txBox="1"/>
      </xdr:nvSpPr>
      <xdr:spPr>
        <a:xfrm>
          <a:off x="18421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25AF66FE-B84E-42DE-B676-C5C5ECA4C31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C8B6B0FC-053D-4031-BB14-0127E07396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7676BF7E-E030-43FB-996B-F705B738558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CD4C971B-7CED-4EB0-A8A0-0A17A74F59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2452AB88-FF60-4CC1-8AE8-646486A2227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5715D6F5-21E0-4C45-B631-2A5F1ADC129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FBAC89F8-801D-48F8-997C-1E9171C58E6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764745E4-7AEC-4A48-BB36-F5074D9717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id="{99B5C12B-B69E-4395-BB4B-EEAA4BC39B3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id="{B8DB823D-55FE-4AE1-A5B4-521AD911ED5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id="{D0443811-CC8E-4D22-8B46-7C478B0FB86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id="{30064A37-BD70-413C-98A5-6A63C5B1C35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id="{01FEE842-5BC1-4A4E-A005-1C06CA561BB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id="{63C59F5A-E6C7-4D72-8475-B8B95494076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id="{CDCDCB99-60A5-461E-8163-9FF51515C47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id="{6177D9D3-C920-4599-AE47-6173B5FC3B4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id="{C9412106-3ED0-4D77-8A6E-63FA3004D88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id="{580E97A0-E3FD-4C35-9157-52A0A2206F8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id="{203B950F-B958-4431-9356-75D2022F612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id="{F3DFA3DA-9262-4E71-8164-F5C71CE228E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id="{548AED69-DCAA-4000-A855-B4391962858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id="{B01E91D0-E570-4D4A-8499-21A6A00783E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a:extLst>
            <a:ext uri="{FF2B5EF4-FFF2-40B4-BE49-F238E27FC236}">
              <a16:creationId xmlns:a16="http://schemas.microsoft.com/office/drawing/2014/main" id="{424D7E5D-7BA2-46CD-822B-F7FAEC1BA73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C92DB974-18CE-424A-B1DD-E2157A57E3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児童館】&#10;有形固定資産減価償却率グラフ枠">
          <a:extLst>
            <a:ext uri="{FF2B5EF4-FFF2-40B4-BE49-F238E27FC236}">
              <a16:creationId xmlns:a16="http://schemas.microsoft.com/office/drawing/2014/main" id="{81476B58-706A-4D40-BE63-DD4696326B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733" name="直線コネクタ 732">
          <a:extLst>
            <a:ext uri="{FF2B5EF4-FFF2-40B4-BE49-F238E27FC236}">
              <a16:creationId xmlns:a16="http://schemas.microsoft.com/office/drawing/2014/main" id="{FB49372C-A3EA-45D4-98F5-E996E458F473}"/>
            </a:ext>
          </a:extLst>
        </xdr:cNvPr>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児童館】&#10;有形固定資産減価償却率最小値テキスト">
          <a:extLst>
            <a:ext uri="{FF2B5EF4-FFF2-40B4-BE49-F238E27FC236}">
              <a16:creationId xmlns:a16="http://schemas.microsoft.com/office/drawing/2014/main" id="{56D28A5E-B64B-4BF8-8409-082ECD0D3F1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a:extLst>
            <a:ext uri="{FF2B5EF4-FFF2-40B4-BE49-F238E27FC236}">
              <a16:creationId xmlns:a16="http://schemas.microsoft.com/office/drawing/2014/main" id="{BAA38201-BF94-4163-BDD0-0A5D847D587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736" name="【児童館】&#10;有形固定資産減価償却率最大値テキスト">
          <a:extLst>
            <a:ext uri="{FF2B5EF4-FFF2-40B4-BE49-F238E27FC236}">
              <a16:creationId xmlns:a16="http://schemas.microsoft.com/office/drawing/2014/main" id="{0A7A80B9-7DE2-448F-9831-FC6EF9C82357}"/>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737" name="直線コネクタ 736">
          <a:extLst>
            <a:ext uri="{FF2B5EF4-FFF2-40B4-BE49-F238E27FC236}">
              <a16:creationId xmlns:a16="http://schemas.microsoft.com/office/drawing/2014/main" id="{1EC3F73B-2CE5-439F-880A-6C8575406CD6}"/>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38" name="【児童館】&#10;有形固定資産減価償却率平均値テキスト">
          <a:extLst>
            <a:ext uri="{FF2B5EF4-FFF2-40B4-BE49-F238E27FC236}">
              <a16:creationId xmlns:a16="http://schemas.microsoft.com/office/drawing/2014/main" id="{FCE5C491-F098-4B29-84A7-F3D082781C21}"/>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39" name="フローチャート: 判断 738">
          <a:extLst>
            <a:ext uri="{FF2B5EF4-FFF2-40B4-BE49-F238E27FC236}">
              <a16:creationId xmlns:a16="http://schemas.microsoft.com/office/drawing/2014/main" id="{0E699173-C687-41ED-8927-EC91E04BF70E}"/>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740" name="フローチャート: 判断 739">
          <a:extLst>
            <a:ext uri="{FF2B5EF4-FFF2-40B4-BE49-F238E27FC236}">
              <a16:creationId xmlns:a16="http://schemas.microsoft.com/office/drawing/2014/main" id="{674703F8-882B-4C11-84AF-76507F73C63F}"/>
            </a:ext>
          </a:extLst>
        </xdr:cNvPr>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741" name="フローチャート: 判断 740">
          <a:extLst>
            <a:ext uri="{FF2B5EF4-FFF2-40B4-BE49-F238E27FC236}">
              <a16:creationId xmlns:a16="http://schemas.microsoft.com/office/drawing/2014/main" id="{B4BACB26-DEA2-43E5-B2AA-50E458F21E79}"/>
            </a:ext>
          </a:extLst>
        </xdr:cNvPr>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42" name="フローチャート: 判断 741">
          <a:extLst>
            <a:ext uri="{FF2B5EF4-FFF2-40B4-BE49-F238E27FC236}">
              <a16:creationId xmlns:a16="http://schemas.microsoft.com/office/drawing/2014/main" id="{8C70D3B9-4E97-4FF5-BFEE-D7A033B0A31E}"/>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3" name="フローチャート: 判断 742">
          <a:extLst>
            <a:ext uri="{FF2B5EF4-FFF2-40B4-BE49-F238E27FC236}">
              <a16:creationId xmlns:a16="http://schemas.microsoft.com/office/drawing/2014/main" id="{132D24D1-5D1E-4750-9D61-EDC631850489}"/>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13100DF-93D5-4A27-9F4A-70298AAB3E2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DC201CC2-85DD-4B53-B47B-A2F608AA9BA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5A5FB80E-1C0F-43A3-9198-95FC5397AB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CC197FA3-C541-4B2C-B068-5C7E93BEAA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D67AE83C-7305-498B-9B51-AF27EC52A8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10161</xdr:rowOff>
    </xdr:from>
    <xdr:to>
      <xdr:col>85</xdr:col>
      <xdr:colOff>177800</xdr:colOff>
      <xdr:row>86</xdr:row>
      <xdr:rowOff>111761</xdr:rowOff>
    </xdr:to>
    <xdr:sp macro="" textlink="">
      <xdr:nvSpPr>
        <xdr:cNvPr id="749" name="楕円 748">
          <a:extLst>
            <a:ext uri="{FF2B5EF4-FFF2-40B4-BE49-F238E27FC236}">
              <a16:creationId xmlns:a16="http://schemas.microsoft.com/office/drawing/2014/main" id="{B54CB8AA-7479-4E88-B437-841DC8C3BB3D}"/>
            </a:ext>
          </a:extLst>
        </xdr:cNvPr>
        <xdr:cNvSpPr/>
      </xdr:nvSpPr>
      <xdr:spPr>
        <a:xfrm>
          <a:off x="162687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96538</xdr:rowOff>
    </xdr:from>
    <xdr:ext cx="405111" cy="259045"/>
    <xdr:sp macro="" textlink="">
      <xdr:nvSpPr>
        <xdr:cNvPr id="750" name="【児童館】&#10;有形固定資産減価償却率該当値テキスト">
          <a:extLst>
            <a:ext uri="{FF2B5EF4-FFF2-40B4-BE49-F238E27FC236}">
              <a16:creationId xmlns:a16="http://schemas.microsoft.com/office/drawing/2014/main" id="{60BE59D8-7B5E-4B28-BFFE-FF0EA12C7657}"/>
            </a:ext>
          </a:extLst>
        </xdr:cNvPr>
        <xdr:cNvSpPr txBox="1"/>
      </xdr:nvSpPr>
      <xdr:spPr>
        <a:xfrm>
          <a:off x="16357600" y="1466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160382</xdr:rowOff>
    </xdr:from>
    <xdr:to>
      <xdr:col>81</xdr:col>
      <xdr:colOff>101600</xdr:colOff>
      <xdr:row>86</xdr:row>
      <xdr:rowOff>90532</xdr:rowOff>
    </xdr:to>
    <xdr:sp macro="" textlink="">
      <xdr:nvSpPr>
        <xdr:cNvPr id="751" name="楕円 750">
          <a:extLst>
            <a:ext uri="{FF2B5EF4-FFF2-40B4-BE49-F238E27FC236}">
              <a16:creationId xmlns:a16="http://schemas.microsoft.com/office/drawing/2014/main" id="{836C597A-A686-41CF-AC24-A8764CE5EE78}"/>
            </a:ext>
          </a:extLst>
        </xdr:cNvPr>
        <xdr:cNvSpPr/>
      </xdr:nvSpPr>
      <xdr:spPr>
        <a:xfrm>
          <a:off x="1543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39732</xdr:rowOff>
    </xdr:from>
    <xdr:to>
      <xdr:col>85</xdr:col>
      <xdr:colOff>127000</xdr:colOff>
      <xdr:row>86</xdr:row>
      <xdr:rowOff>60961</xdr:rowOff>
    </xdr:to>
    <xdr:cxnSp macro="">
      <xdr:nvCxnSpPr>
        <xdr:cNvPr id="752" name="直線コネクタ 751">
          <a:extLst>
            <a:ext uri="{FF2B5EF4-FFF2-40B4-BE49-F238E27FC236}">
              <a16:creationId xmlns:a16="http://schemas.microsoft.com/office/drawing/2014/main" id="{5B367222-CFC7-4046-9ADA-B6556E163E29}"/>
            </a:ext>
          </a:extLst>
        </xdr:cNvPr>
        <xdr:cNvCxnSpPr/>
      </xdr:nvCxnSpPr>
      <xdr:spPr>
        <a:xfrm>
          <a:off x="15481300" y="147844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21589</xdr:rowOff>
    </xdr:from>
    <xdr:to>
      <xdr:col>76</xdr:col>
      <xdr:colOff>165100</xdr:colOff>
      <xdr:row>86</xdr:row>
      <xdr:rowOff>123189</xdr:rowOff>
    </xdr:to>
    <xdr:sp macro="" textlink="">
      <xdr:nvSpPr>
        <xdr:cNvPr id="753" name="楕円 752">
          <a:extLst>
            <a:ext uri="{FF2B5EF4-FFF2-40B4-BE49-F238E27FC236}">
              <a16:creationId xmlns:a16="http://schemas.microsoft.com/office/drawing/2014/main" id="{550FC6C3-1CE0-42B5-B4A4-91B716D737DC}"/>
            </a:ext>
          </a:extLst>
        </xdr:cNvPr>
        <xdr:cNvSpPr/>
      </xdr:nvSpPr>
      <xdr:spPr>
        <a:xfrm>
          <a:off x="14541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39732</xdr:rowOff>
    </xdr:from>
    <xdr:to>
      <xdr:col>81</xdr:col>
      <xdr:colOff>50800</xdr:colOff>
      <xdr:row>86</xdr:row>
      <xdr:rowOff>72389</xdr:rowOff>
    </xdr:to>
    <xdr:cxnSp macro="">
      <xdr:nvCxnSpPr>
        <xdr:cNvPr id="754" name="直線コネクタ 753">
          <a:extLst>
            <a:ext uri="{FF2B5EF4-FFF2-40B4-BE49-F238E27FC236}">
              <a16:creationId xmlns:a16="http://schemas.microsoft.com/office/drawing/2014/main" id="{C1B16B85-47A1-4A5B-AB49-376015CD98DC}"/>
            </a:ext>
          </a:extLst>
        </xdr:cNvPr>
        <xdr:cNvCxnSpPr/>
      </xdr:nvCxnSpPr>
      <xdr:spPr>
        <a:xfrm flipV="1">
          <a:off x="14592300" y="147844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1995</xdr:rowOff>
    </xdr:from>
    <xdr:to>
      <xdr:col>72</xdr:col>
      <xdr:colOff>38100</xdr:colOff>
      <xdr:row>86</xdr:row>
      <xdr:rowOff>103595</xdr:rowOff>
    </xdr:to>
    <xdr:sp macro="" textlink="">
      <xdr:nvSpPr>
        <xdr:cNvPr id="755" name="楕円 754">
          <a:extLst>
            <a:ext uri="{FF2B5EF4-FFF2-40B4-BE49-F238E27FC236}">
              <a16:creationId xmlns:a16="http://schemas.microsoft.com/office/drawing/2014/main" id="{2BF10654-5BBF-412C-BF9E-684BE640374F}"/>
            </a:ext>
          </a:extLst>
        </xdr:cNvPr>
        <xdr:cNvSpPr/>
      </xdr:nvSpPr>
      <xdr:spPr>
        <a:xfrm>
          <a:off x="13652500" y="147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52795</xdr:rowOff>
    </xdr:from>
    <xdr:to>
      <xdr:col>76</xdr:col>
      <xdr:colOff>114300</xdr:colOff>
      <xdr:row>86</xdr:row>
      <xdr:rowOff>72389</xdr:rowOff>
    </xdr:to>
    <xdr:cxnSp macro="">
      <xdr:nvCxnSpPr>
        <xdr:cNvPr id="756" name="直線コネクタ 755">
          <a:extLst>
            <a:ext uri="{FF2B5EF4-FFF2-40B4-BE49-F238E27FC236}">
              <a16:creationId xmlns:a16="http://schemas.microsoft.com/office/drawing/2014/main" id="{408D5F8F-242A-45B7-A624-10F5344953CE}"/>
            </a:ext>
          </a:extLst>
        </xdr:cNvPr>
        <xdr:cNvCxnSpPr/>
      </xdr:nvCxnSpPr>
      <xdr:spPr>
        <a:xfrm>
          <a:off x="13703300" y="1479749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155484</xdr:rowOff>
    </xdr:from>
    <xdr:to>
      <xdr:col>67</xdr:col>
      <xdr:colOff>101600</xdr:colOff>
      <xdr:row>86</xdr:row>
      <xdr:rowOff>85634</xdr:rowOff>
    </xdr:to>
    <xdr:sp macro="" textlink="">
      <xdr:nvSpPr>
        <xdr:cNvPr id="757" name="楕円 756">
          <a:extLst>
            <a:ext uri="{FF2B5EF4-FFF2-40B4-BE49-F238E27FC236}">
              <a16:creationId xmlns:a16="http://schemas.microsoft.com/office/drawing/2014/main" id="{ADB93A0B-032F-4A72-AE8C-E42F9C2257D2}"/>
            </a:ext>
          </a:extLst>
        </xdr:cNvPr>
        <xdr:cNvSpPr/>
      </xdr:nvSpPr>
      <xdr:spPr>
        <a:xfrm>
          <a:off x="12763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34834</xdr:rowOff>
    </xdr:from>
    <xdr:to>
      <xdr:col>71</xdr:col>
      <xdr:colOff>177800</xdr:colOff>
      <xdr:row>86</xdr:row>
      <xdr:rowOff>52795</xdr:rowOff>
    </xdr:to>
    <xdr:cxnSp macro="">
      <xdr:nvCxnSpPr>
        <xdr:cNvPr id="758" name="直線コネクタ 757">
          <a:extLst>
            <a:ext uri="{FF2B5EF4-FFF2-40B4-BE49-F238E27FC236}">
              <a16:creationId xmlns:a16="http://schemas.microsoft.com/office/drawing/2014/main" id="{E4D3A804-70A3-4781-9897-F2BB5CD11A22}"/>
            </a:ext>
          </a:extLst>
        </xdr:cNvPr>
        <xdr:cNvCxnSpPr/>
      </xdr:nvCxnSpPr>
      <xdr:spPr>
        <a:xfrm>
          <a:off x="12814300" y="1477953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133185</xdr:rowOff>
    </xdr:from>
    <xdr:ext cx="405111" cy="259045"/>
    <xdr:sp macro="" textlink="">
      <xdr:nvSpPr>
        <xdr:cNvPr id="759" name="n_1aveValue【児童館】&#10;有形固定資産減価償却率">
          <a:extLst>
            <a:ext uri="{FF2B5EF4-FFF2-40B4-BE49-F238E27FC236}">
              <a16:creationId xmlns:a16="http://schemas.microsoft.com/office/drawing/2014/main" id="{34B0494B-745A-4306-8D19-0CB66B62CC4E}"/>
            </a:ext>
          </a:extLst>
        </xdr:cNvPr>
        <xdr:cNvSpPr txBox="1"/>
      </xdr:nvSpPr>
      <xdr:spPr>
        <a:xfrm>
          <a:off x="15266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165843</xdr:rowOff>
    </xdr:from>
    <xdr:ext cx="405111" cy="259045"/>
    <xdr:sp macro="" textlink="">
      <xdr:nvSpPr>
        <xdr:cNvPr id="760" name="n_2aveValue【児童館】&#10;有形固定資産減価償却率">
          <a:extLst>
            <a:ext uri="{FF2B5EF4-FFF2-40B4-BE49-F238E27FC236}">
              <a16:creationId xmlns:a16="http://schemas.microsoft.com/office/drawing/2014/main" id="{9C82676D-5F76-42D0-9372-2F340E2AF233}"/>
            </a:ext>
          </a:extLst>
        </xdr:cNvPr>
        <xdr:cNvSpPr txBox="1"/>
      </xdr:nvSpPr>
      <xdr:spPr>
        <a:xfrm>
          <a:off x="14389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61" name="n_3aveValue【児童館】&#10;有形固定資産減価償却率">
          <a:extLst>
            <a:ext uri="{FF2B5EF4-FFF2-40B4-BE49-F238E27FC236}">
              <a16:creationId xmlns:a16="http://schemas.microsoft.com/office/drawing/2014/main" id="{AC906866-EF3C-497C-B196-E67566E0E37C}"/>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2" name="n_4aveValue【児童館】&#10;有形固定資産減価償却率">
          <a:extLst>
            <a:ext uri="{FF2B5EF4-FFF2-40B4-BE49-F238E27FC236}">
              <a16:creationId xmlns:a16="http://schemas.microsoft.com/office/drawing/2014/main" id="{39BA79C6-A579-4758-8D95-F4E6E7F28303}"/>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81659</xdr:rowOff>
    </xdr:from>
    <xdr:ext cx="405111" cy="259045"/>
    <xdr:sp macro="" textlink="">
      <xdr:nvSpPr>
        <xdr:cNvPr id="763" name="n_1mainValue【児童館】&#10;有形固定資産減価償却率">
          <a:extLst>
            <a:ext uri="{FF2B5EF4-FFF2-40B4-BE49-F238E27FC236}">
              <a16:creationId xmlns:a16="http://schemas.microsoft.com/office/drawing/2014/main" id="{ACE00B06-AA48-4AB5-BBC5-BDF512679003}"/>
            </a:ext>
          </a:extLst>
        </xdr:cNvPr>
        <xdr:cNvSpPr txBox="1"/>
      </xdr:nvSpPr>
      <xdr:spPr>
        <a:xfrm>
          <a:off x="152660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114316</xdr:rowOff>
    </xdr:from>
    <xdr:ext cx="405111" cy="259045"/>
    <xdr:sp macro="" textlink="">
      <xdr:nvSpPr>
        <xdr:cNvPr id="764" name="n_2mainValue【児童館】&#10;有形固定資産減価償却率">
          <a:extLst>
            <a:ext uri="{FF2B5EF4-FFF2-40B4-BE49-F238E27FC236}">
              <a16:creationId xmlns:a16="http://schemas.microsoft.com/office/drawing/2014/main" id="{22A8740F-B2B2-4747-A910-209945D335E9}"/>
            </a:ext>
          </a:extLst>
        </xdr:cNvPr>
        <xdr:cNvSpPr txBox="1"/>
      </xdr:nvSpPr>
      <xdr:spPr>
        <a:xfrm>
          <a:off x="143897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94722</xdr:rowOff>
    </xdr:from>
    <xdr:ext cx="405111" cy="259045"/>
    <xdr:sp macro="" textlink="">
      <xdr:nvSpPr>
        <xdr:cNvPr id="765" name="n_3mainValue【児童館】&#10;有形固定資産減価償却率">
          <a:extLst>
            <a:ext uri="{FF2B5EF4-FFF2-40B4-BE49-F238E27FC236}">
              <a16:creationId xmlns:a16="http://schemas.microsoft.com/office/drawing/2014/main" id="{7E0CDB14-AAF1-4318-88D7-739D37F944E5}"/>
            </a:ext>
          </a:extLst>
        </xdr:cNvPr>
        <xdr:cNvSpPr txBox="1"/>
      </xdr:nvSpPr>
      <xdr:spPr>
        <a:xfrm>
          <a:off x="13500744" y="1483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76761</xdr:rowOff>
    </xdr:from>
    <xdr:ext cx="405111" cy="259045"/>
    <xdr:sp macro="" textlink="">
      <xdr:nvSpPr>
        <xdr:cNvPr id="766" name="n_4mainValue【児童館】&#10;有形固定資産減価償却率">
          <a:extLst>
            <a:ext uri="{FF2B5EF4-FFF2-40B4-BE49-F238E27FC236}">
              <a16:creationId xmlns:a16="http://schemas.microsoft.com/office/drawing/2014/main" id="{8E784EEC-30C8-4EB7-AC64-8F7DE62568EF}"/>
            </a:ext>
          </a:extLst>
        </xdr:cNvPr>
        <xdr:cNvSpPr txBox="1"/>
      </xdr:nvSpPr>
      <xdr:spPr>
        <a:xfrm>
          <a:off x="12611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id="{41063E15-90A2-4A6A-9677-6D3C92D301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id="{0F2C5BCC-296D-4985-A871-3347A57A503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id="{F8422FB4-3020-48F0-9B34-FB190BA13D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id="{0490A00E-04FA-409F-B13F-5D14BEBBBE3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id="{EAAC3BD1-84BA-4F2F-A711-D833A38D6B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id="{7EA22EAB-A37F-4E9C-AE15-441EAB38E5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id="{AAC2E6E9-FF19-48E7-931E-99533AC1629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id="{B34F5111-4E4C-4B7F-B2B5-98061C7C3F0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id="{3C487E19-9F70-4EBD-A79F-7F965EEFAB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id="{D279F812-F6D5-433D-87EC-86C6A797A9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7" name="直線コネクタ 776">
          <a:extLst>
            <a:ext uri="{FF2B5EF4-FFF2-40B4-BE49-F238E27FC236}">
              <a16:creationId xmlns:a16="http://schemas.microsoft.com/office/drawing/2014/main" id="{2C7FB608-F533-4705-B6AA-1CBE0F038BF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8" name="テキスト ボックス 777">
          <a:extLst>
            <a:ext uri="{FF2B5EF4-FFF2-40B4-BE49-F238E27FC236}">
              <a16:creationId xmlns:a16="http://schemas.microsoft.com/office/drawing/2014/main" id="{30A62DC7-CFF6-4CE0-9BD8-B7CB537E78C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9" name="直線コネクタ 778">
          <a:extLst>
            <a:ext uri="{FF2B5EF4-FFF2-40B4-BE49-F238E27FC236}">
              <a16:creationId xmlns:a16="http://schemas.microsoft.com/office/drawing/2014/main" id="{1BE3E8E6-7BB1-404E-B158-C832AB58312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0" name="テキスト ボックス 779">
          <a:extLst>
            <a:ext uri="{FF2B5EF4-FFF2-40B4-BE49-F238E27FC236}">
              <a16:creationId xmlns:a16="http://schemas.microsoft.com/office/drawing/2014/main" id="{6C4483A2-603E-4C65-BC84-D4246F58592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1" name="直線コネクタ 780">
          <a:extLst>
            <a:ext uri="{FF2B5EF4-FFF2-40B4-BE49-F238E27FC236}">
              <a16:creationId xmlns:a16="http://schemas.microsoft.com/office/drawing/2014/main" id="{46987D73-F10C-4D71-B643-8138C0B9154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2" name="テキスト ボックス 781">
          <a:extLst>
            <a:ext uri="{FF2B5EF4-FFF2-40B4-BE49-F238E27FC236}">
              <a16:creationId xmlns:a16="http://schemas.microsoft.com/office/drawing/2014/main" id="{C5E69AEC-2B23-4FF5-BF4D-240EEBDB68D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3" name="直線コネクタ 782">
          <a:extLst>
            <a:ext uri="{FF2B5EF4-FFF2-40B4-BE49-F238E27FC236}">
              <a16:creationId xmlns:a16="http://schemas.microsoft.com/office/drawing/2014/main" id="{96CFC99D-5A77-4522-9964-B6020256D8A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4" name="テキスト ボックス 783">
          <a:extLst>
            <a:ext uri="{FF2B5EF4-FFF2-40B4-BE49-F238E27FC236}">
              <a16:creationId xmlns:a16="http://schemas.microsoft.com/office/drawing/2014/main" id="{71CCBC9C-1E5E-47DC-AFDF-C054D0E86D2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5" name="直線コネクタ 784">
          <a:extLst>
            <a:ext uri="{FF2B5EF4-FFF2-40B4-BE49-F238E27FC236}">
              <a16:creationId xmlns:a16="http://schemas.microsoft.com/office/drawing/2014/main" id="{81682CD4-716B-41BF-A4AE-F1E715F691C1}"/>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86" name="テキスト ボックス 785">
          <a:extLst>
            <a:ext uri="{FF2B5EF4-FFF2-40B4-BE49-F238E27FC236}">
              <a16:creationId xmlns:a16="http://schemas.microsoft.com/office/drawing/2014/main" id="{F5143D8E-6C9B-4953-B69A-662E9AD61C8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7" name="直線コネクタ 786">
          <a:extLst>
            <a:ext uri="{FF2B5EF4-FFF2-40B4-BE49-F238E27FC236}">
              <a16:creationId xmlns:a16="http://schemas.microsoft.com/office/drawing/2014/main" id="{F03FDE97-5381-42E9-A879-594A78BC9E7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8" name="テキスト ボックス 787">
          <a:extLst>
            <a:ext uri="{FF2B5EF4-FFF2-40B4-BE49-F238E27FC236}">
              <a16:creationId xmlns:a16="http://schemas.microsoft.com/office/drawing/2014/main" id="{515739BE-460E-4D1A-9D05-2C84AF3642B1}"/>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3A616A6F-8FEB-4604-B467-0B28A14D727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1ACD687D-6A46-4E41-A761-E815F1C0C8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E9C3E400-C310-4B9E-A28A-5AB58400FB0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92" name="直線コネクタ 791">
          <a:extLst>
            <a:ext uri="{FF2B5EF4-FFF2-40B4-BE49-F238E27FC236}">
              <a16:creationId xmlns:a16="http://schemas.microsoft.com/office/drawing/2014/main" id="{5665576B-76EA-436D-896E-581A80C3CCBF}"/>
            </a:ext>
          </a:extLst>
        </xdr:cNvPr>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3" name="【児童館】&#10;一人当たり面積最小値テキスト">
          <a:extLst>
            <a:ext uri="{FF2B5EF4-FFF2-40B4-BE49-F238E27FC236}">
              <a16:creationId xmlns:a16="http://schemas.microsoft.com/office/drawing/2014/main" id="{2D14ACB3-70A2-416F-918A-B9BAEF92F95E}"/>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4" name="直線コネクタ 793">
          <a:extLst>
            <a:ext uri="{FF2B5EF4-FFF2-40B4-BE49-F238E27FC236}">
              <a16:creationId xmlns:a16="http://schemas.microsoft.com/office/drawing/2014/main" id="{3A9513A0-4A26-467C-B797-B775BB46F8C5}"/>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95" name="【児童館】&#10;一人当たり面積最大値テキスト">
          <a:extLst>
            <a:ext uri="{FF2B5EF4-FFF2-40B4-BE49-F238E27FC236}">
              <a16:creationId xmlns:a16="http://schemas.microsoft.com/office/drawing/2014/main" id="{6FA5C05A-0795-4DC9-8FAC-6C8B7A45C6A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96" name="直線コネクタ 795">
          <a:extLst>
            <a:ext uri="{FF2B5EF4-FFF2-40B4-BE49-F238E27FC236}">
              <a16:creationId xmlns:a16="http://schemas.microsoft.com/office/drawing/2014/main" id="{3F08FDDB-D867-4C31-AE73-07030D92FDCE}"/>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797" name="【児童館】&#10;一人当たり面積平均値テキスト">
          <a:extLst>
            <a:ext uri="{FF2B5EF4-FFF2-40B4-BE49-F238E27FC236}">
              <a16:creationId xmlns:a16="http://schemas.microsoft.com/office/drawing/2014/main" id="{0FF3DE0F-8D29-466E-8AAD-6B99DDF3A218}"/>
            </a:ext>
          </a:extLst>
        </xdr:cNvPr>
        <xdr:cNvSpPr txBox="1"/>
      </xdr:nvSpPr>
      <xdr:spPr>
        <a:xfrm>
          <a:off x="22199600" y="1423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98" name="フローチャート: 判断 797">
          <a:extLst>
            <a:ext uri="{FF2B5EF4-FFF2-40B4-BE49-F238E27FC236}">
              <a16:creationId xmlns:a16="http://schemas.microsoft.com/office/drawing/2014/main" id="{F45E39CA-EB09-4514-B8D0-85218EB8D3E0}"/>
            </a:ext>
          </a:extLst>
        </xdr:cNvPr>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99" name="フローチャート: 判断 798">
          <a:extLst>
            <a:ext uri="{FF2B5EF4-FFF2-40B4-BE49-F238E27FC236}">
              <a16:creationId xmlns:a16="http://schemas.microsoft.com/office/drawing/2014/main" id="{9D7C5F32-96C3-4815-9998-6F482CAD6464}"/>
            </a:ext>
          </a:extLst>
        </xdr:cNvPr>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800" name="フローチャート: 判断 799">
          <a:extLst>
            <a:ext uri="{FF2B5EF4-FFF2-40B4-BE49-F238E27FC236}">
              <a16:creationId xmlns:a16="http://schemas.microsoft.com/office/drawing/2014/main" id="{DA3BABF2-7724-4669-A3C8-04231453BA18}"/>
            </a:ext>
          </a:extLst>
        </xdr:cNvPr>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01" name="フローチャート: 判断 800">
          <a:extLst>
            <a:ext uri="{FF2B5EF4-FFF2-40B4-BE49-F238E27FC236}">
              <a16:creationId xmlns:a16="http://schemas.microsoft.com/office/drawing/2014/main" id="{5B3A4EEE-33CD-4D8F-95E7-A197762F647A}"/>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802" name="フローチャート: 判断 801">
          <a:extLst>
            <a:ext uri="{FF2B5EF4-FFF2-40B4-BE49-F238E27FC236}">
              <a16:creationId xmlns:a16="http://schemas.microsoft.com/office/drawing/2014/main" id="{A3310E4B-AB19-42E1-A0E5-070A80293810}"/>
            </a:ext>
          </a:extLst>
        </xdr:cNvPr>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15251D80-E36F-4CB9-82E3-E3B3608B4DE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78AA9C3B-3951-48AC-A30E-4F293ECEC07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46487B6B-3629-43B1-8ABF-8F543AFB38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711A8559-C38E-4D3C-A459-A41B756492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12A487C7-70D9-4D8E-A862-0BDCAA078B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8" name="楕円 807">
          <a:extLst>
            <a:ext uri="{FF2B5EF4-FFF2-40B4-BE49-F238E27FC236}">
              <a16:creationId xmlns:a16="http://schemas.microsoft.com/office/drawing/2014/main" id="{CFAD4F20-EA94-41E6-A9B9-623D537141CB}"/>
            </a:ext>
          </a:extLst>
        </xdr:cNvPr>
        <xdr:cNvSpPr/>
      </xdr:nvSpPr>
      <xdr:spPr>
        <a:xfrm>
          <a:off x="22110700" y="145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134456</xdr:rowOff>
    </xdr:from>
    <xdr:ext cx="469744" cy="259045"/>
    <xdr:sp macro="" textlink="">
      <xdr:nvSpPr>
        <xdr:cNvPr id="809" name="【児童館】&#10;一人当たり面積該当値テキスト">
          <a:extLst>
            <a:ext uri="{FF2B5EF4-FFF2-40B4-BE49-F238E27FC236}">
              <a16:creationId xmlns:a16="http://schemas.microsoft.com/office/drawing/2014/main" id="{3E37C2FF-1266-4FD4-A6AC-53D10398E79E}"/>
            </a:ext>
          </a:extLst>
        </xdr:cNvPr>
        <xdr:cNvSpPr txBox="1"/>
      </xdr:nvSpPr>
      <xdr:spPr>
        <a:xfrm>
          <a:off x="22199600" y="145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810" name="楕円 809">
          <a:extLst>
            <a:ext uri="{FF2B5EF4-FFF2-40B4-BE49-F238E27FC236}">
              <a16:creationId xmlns:a16="http://schemas.microsoft.com/office/drawing/2014/main" id="{1FFA2920-4B96-4CD9-9DE9-01DC6AAE875E}"/>
            </a:ext>
          </a:extLst>
        </xdr:cNvPr>
        <xdr:cNvSpPr/>
      </xdr:nvSpPr>
      <xdr:spPr>
        <a:xfrm>
          <a:off x="21272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35379</xdr:rowOff>
    </xdr:from>
    <xdr:to>
      <xdr:col>116</xdr:col>
      <xdr:colOff>63500</xdr:colOff>
      <xdr:row>85</xdr:row>
      <xdr:rowOff>46264</xdr:rowOff>
    </xdr:to>
    <xdr:cxnSp macro="">
      <xdr:nvCxnSpPr>
        <xdr:cNvPr id="811" name="直線コネクタ 810">
          <a:extLst>
            <a:ext uri="{FF2B5EF4-FFF2-40B4-BE49-F238E27FC236}">
              <a16:creationId xmlns:a16="http://schemas.microsoft.com/office/drawing/2014/main" id="{8ADA4086-069B-4C68-83FF-C9C8AFCA24C1}"/>
            </a:ext>
          </a:extLst>
        </xdr:cNvPr>
        <xdr:cNvCxnSpPr/>
      </xdr:nvCxnSpPr>
      <xdr:spPr>
        <a:xfrm flipV="1">
          <a:off x="21323300" y="146086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812" name="楕円 811">
          <a:extLst>
            <a:ext uri="{FF2B5EF4-FFF2-40B4-BE49-F238E27FC236}">
              <a16:creationId xmlns:a16="http://schemas.microsoft.com/office/drawing/2014/main" id="{04E39A90-0067-49E2-BB87-9332BB8F7DC4}"/>
            </a:ext>
          </a:extLst>
        </xdr:cNvPr>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46264</xdr:rowOff>
    </xdr:to>
    <xdr:cxnSp macro="">
      <xdr:nvCxnSpPr>
        <xdr:cNvPr id="813" name="直線コネクタ 812">
          <a:extLst>
            <a:ext uri="{FF2B5EF4-FFF2-40B4-BE49-F238E27FC236}">
              <a16:creationId xmlns:a16="http://schemas.microsoft.com/office/drawing/2014/main" id="{BFD305A9-FEB2-4807-9F9C-6E7C168C2CB3}"/>
            </a:ext>
          </a:extLst>
        </xdr:cNvPr>
        <xdr:cNvCxnSpPr/>
      </xdr:nvCxnSpPr>
      <xdr:spPr>
        <a:xfrm>
          <a:off x="20434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4" name="楕円 813">
          <a:extLst>
            <a:ext uri="{FF2B5EF4-FFF2-40B4-BE49-F238E27FC236}">
              <a16:creationId xmlns:a16="http://schemas.microsoft.com/office/drawing/2014/main" id="{262C5ADA-CB06-4DA0-A8B0-6F1299114BC2}"/>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46264</xdr:rowOff>
    </xdr:from>
    <xdr:to>
      <xdr:col>107</xdr:col>
      <xdr:colOff>50800</xdr:colOff>
      <xdr:row>85</xdr:row>
      <xdr:rowOff>57150</xdr:rowOff>
    </xdr:to>
    <xdr:cxnSp macro="">
      <xdr:nvCxnSpPr>
        <xdr:cNvPr id="815" name="直線コネクタ 814">
          <a:extLst>
            <a:ext uri="{FF2B5EF4-FFF2-40B4-BE49-F238E27FC236}">
              <a16:creationId xmlns:a16="http://schemas.microsoft.com/office/drawing/2014/main" id="{4EEE5493-AE58-4B39-B60B-22EB61BE7E86}"/>
            </a:ext>
          </a:extLst>
        </xdr:cNvPr>
        <xdr:cNvCxnSpPr/>
      </xdr:nvCxnSpPr>
      <xdr:spPr>
        <a:xfrm flipV="1">
          <a:off x="19545300" y="14619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816" name="楕円 815">
          <a:extLst>
            <a:ext uri="{FF2B5EF4-FFF2-40B4-BE49-F238E27FC236}">
              <a16:creationId xmlns:a16="http://schemas.microsoft.com/office/drawing/2014/main" id="{58CAB294-64B4-416A-9AF5-1CE43ACD855C}"/>
            </a:ext>
          </a:extLst>
        </xdr:cNvPr>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57150</xdr:rowOff>
    </xdr:from>
    <xdr:to>
      <xdr:col>102</xdr:col>
      <xdr:colOff>114300</xdr:colOff>
      <xdr:row>85</xdr:row>
      <xdr:rowOff>57150</xdr:rowOff>
    </xdr:to>
    <xdr:cxnSp macro="">
      <xdr:nvCxnSpPr>
        <xdr:cNvPr id="817" name="直線コネクタ 816">
          <a:extLst>
            <a:ext uri="{FF2B5EF4-FFF2-40B4-BE49-F238E27FC236}">
              <a16:creationId xmlns:a16="http://schemas.microsoft.com/office/drawing/2014/main" id="{DC823C3C-BEA7-4898-A36B-9B766AD0B8AA}"/>
            </a:ext>
          </a:extLst>
        </xdr:cNvPr>
        <xdr:cNvCxnSpPr/>
      </xdr:nvCxnSpPr>
      <xdr:spPr>
        <a:xfrm>
          <a:off x="18656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99984</xdr:rowOff>
    </xdr:from>
    <xdr:ext cx="469744" cy="259045"/>
    <xdr:sp macro="" textlink="">
      <xdr:nvSpPr>
        <xdr:cNvPr id="818" name="n_1aveValue【児童館】&#10;一人当たり面積">
          <a:extLst>
            <a:ext uri="{FF2B5EF4-FFF2-40B4-BE49-F238E27FC236}">
              <a16:creationId xmlns:a16="http://schemas.microsoft.com/office/drawing/2014/main" id="{0007C7F4-9EA1-40C6-B0F3-1DBE4A330FC0}"/>
            </a:ext>
          </a:extLst>
        </xdr:cNvPr>
        <xdr:cNvSpPr txBox="1"/>
      </xdr:nvSpPr>
      <xdr:spPr>
        <a:xfrm>
          <a:off x="21075727" y="141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819" name="n_2aveValue【児童館】&#10;一人当たり面積">
          <a:extLst>
            <a:ext uri="{FF2B5EF4-FFF2-40B4-BE49-F238E27FC236}">
              <a16:creationId xmlns:a16="http://schemas.microsoft.com/office/drawing/2014/main" id="{5BD253CB-4356-4119-ACA6-FF007FA2BD38}"/>
            </a:ext>
          </a:extLst>
        </xdr:cNvPr>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20" name="n_3aveValue【児童館】&#10;一人当たり面積">
          <a:extLst>
            <a:ext uri="{FF2B5EF4-FFF2-40B4-BE49-F238E27FC236}">
              <a16:creationId xmlns:a16="http://schemas.microsoft.com/office/drawing/2014/main" id="{534F331C-00CD-4A2E-874F-D8AEE46CFA4E}"/>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821" name="n_4aveValue【児童館】&#10;一人当たり面積">
          <a:extLst>
            <a:ext uri="{FF2B5EF4-FFF2-40B4-BE49-F238E27FC236}">
              <a16:creationId xmlns:a16="http://schemas.microsoft.com/office/drawing/2014/main" id="{7B6C73AE-28BD-4B14-BC4B-F776AA44FACC}"/>
            </a:ext>
          </a:extLst>
        </xdr:cNvPr>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822" name="n_1mainValue【児童館】&#10;一人当たり面積">
          <a:extLst>
            <a:ext uri="{FF2B5EF4-FFF2-40B4-BE49-F238E27FC236}">
              <a16:creationId xmlns:a16="http://schemas.microsoft.com/office/drawing/2014/main" id="{19CC1D84-F4B2-4510-9B01-2E24077DD071}"/>
            </a:ext>
          </a:extLst>
        </xdr:cNvPr>
        <xdr:cNvSpPr txBox="1"/>
      </xdr:nvSpPr>
      <xdr:spPr>
        <a:xfrm>
          <a:off x="21075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823" name="n_2mainValue【児童館】&#10;一人当たり面積">
          <a:extLst>
            <a:ext uri="{FF2B5EF4-FFF2-40B4-BE49-F238E27FC236}">
              <a16:creationId xmlns:a16="http://schemas.microsoft.com/office/drawing/2014/main" id="{2009839D-7E7E-4338-8766-B4BB9D15EA7C}"/>
            </a:ext>
          </a:extLst>
        </xdr:cNvPr>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24" name="n_3mainValue【児童館】&#10;一人当たり面積">
          <a:extLst>
            <a:ext uri="{FF2B5EF4-FFF2-40B4-BE49-F238E27FC236}">
              <a16:creationId xmlns:a16="http://schemas.microsoft.com/office/drawing/2014/main" id="{DE87100C-EA31-445F-9891-67CD7B88A675}"/>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825" name="n_4mainValue【児童館】&#10;一人当たり面積">
          <a:extLst>
            <a:ext uri="{FF2B5EF4-FFF2-40B4-BE49-F238E27FC236}">
              <a16:creationId xmlns:a16="http://schemas.microsoft.com/office/drawing/2014/main" id="{44E5C722-2443-4370-9893-0C5A13C9CEA1}"/>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33A37EB2-4DCE-40E5-8040-B5E2887DA2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EE824924-9055-41B6-886F-0768C6DE4D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84835526-8D06-488E-A26C-F8FDDED44F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582D7B3E-3C17-447D-9E3C-9D63F34657B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DF098F8-B76C-4535-8CAC-C56329992A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F25335E-6C9C-4401-87B5-A22EC7AE625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F0E1CCEC-92F9-458D-800F-899A0938D6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10F68AA0-8E16-48ED-ACEE-08494F072B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C83A0F82-D3C7-4997-B140-B74DEAE240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179821A1-58BD-46AC-A8AA-1B112CEBC80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8E4506BB-A0E9-43D7-A465-5667F2ECB6C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a:extLst>
            <a:ext uri="{FF2B5EF4-FFF2-40B4-BE49-F238E27FC236}">
              <a16:creationId xmlns:a16="http://schemas.microsoft.com/office/drawing/2014/main" id="{E27A1551-C0AE-4745-B2B2-DA14C86E4EE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a:extLst>
            <a:ext uri="{FF2B5EF4-FFF2-40B4-BE49-F238E27FC236}">
              <a16:creationId xmlns:a16="http://schemas.microsoft.com/office/drawing/2014/main" id="{2F4E0C3B-8887-44B5-A5F4-0EB20A72679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a:extLst>
            <a:ext uri="{FF2B5EF4-FFF2-40B4-BE49-F238E27FC236}">
              <a16:creationId xmlns:a16="http://schemas.microsoft.com/office/drawing/2014/main" id="{8E9CE2F9-DF0D-4013-82EA-F8E891DBCA08}"/>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a:extLst>
            <a:ext uri="{FF2B5EF4-FFF2-40B4-BE49-F238E27FC236}">
              <a16:creationId xmlns:a16="http://schemas.microsoft.com/office/drawing/2014/main" id="{785C56FF-BF21-4605-A70C-25136EDCE65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a:extLst>
            <a:ext uri="{FF2B5EF4-FFF2-40B4-BE49-F238E27FC236}">
              <a16:creationId xmlns:a16="http://schemas.microsoft.com/office/drawing/2014/main" id="{4A7C32EE-B159-4906-BA01-63F22E21114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a:extLst>
            <a:ext uri="{FF2B5EF4-FFF2-40B4-BE49-F238E27FC236}">
              <a16:creationId xmlns:a16="http://schemas.microsoft.com/office/drawing/2014/main" id="{6B09C926-1F56-44CD-8FB1-E9CFC780107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a:extLst>
            <a:ext uri="{FF2B5EF4-FFF2-40B4-BE49-F238E27FC236}">
              <a16:creationId xmlns:a16="http://schemas.microsoft.com/office/drawing/2014/main" id="{D550F660-E224-4D6A-A137-5C83F1078D2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a:extLst>
            <a:ext uri="{FF2B5EF4-FFF2-40B4-BE49-F238E27FC236}">
              <a16:creationId xmlns:a16="http://schemas.microsoft.com/office/drawing/2014/main" id="{7F7A2C19-F7AB-4754-BD7D-D9B9412681E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a:extLst>
            <a:ext uri="{FF2B5EF4-FFF2-40B4-BE49-F238E27FC236}">
              <a16:creationId xmlns:a16="http://schemas.microsoft.com/office/drawing/2014/main" id="{2E8D8D35-0498-4638-9B00-6E9D4501FAF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6" name="テキスト ボックス 845">
          <a:extLst>
            <a:ext uri="{FF2B5EF4-FFF2-40B4-BE49-F238E27FC236}">
              <a16:creationId xmlns:a16="http://schemas.microsoft.com/office/drawing/2014/main" id="{73432C6D-DBE5-4E3E-BB48-0C563B4E787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0A22066C-53A7-40F2-89FD-95111F1FEFC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公民館】&#10;有形固定資産減価償却率グラフ枠">
          <a:extLst>
            <a:ext uri="{FF2B5EF4-FFF2-40B4-BE49-F238E27FC236}">
              <a16:creationId xmlns:a16="http://schemas.microsoft.com/office/drawing/2014/main" id="{79779BA7-9C9D-4350-A303-E1587A41DE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49" name="直線コネクタ 848">
          <a:extLst>
            <a:ext uri="{FF2B5EF4-FFF2-40B4-BE49-F238E27FC236}">
              <a16:creationId xmlns:a16="http://schemas.microsoft.com/office/drawing/2014/main" id="{84885B1A-B4C1-4603-9C19-18FD927E845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0" name="【公民館】&#10;有形固定資産減価償却率最小値テキスト">
          <a:extLst>
            <a:ext uri="{FF2B5EF4-FFF2-40B4-BE49-F238E27FC236}">
              <a16:creationId xmlns:a16="http://schemas.microsoft.com/office/drawing/2014/main" id="{2626DBB1-5D79-434D-91E2-B9094B07B384}"/>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1" name="直線コネクタ 850">
          <a:extLst>
            <a:ext uri="{FF2B5EF4-FFF2-40B4-BE49-F238E27FC236}">
              <a16:creationId xmlns:a16="http://schemas.microsoft.com/office/drawing/2014/main" id="{F152D64A-632A-4F95-8F44-F1FFBAE6FB97}"/>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2" name="【公民館】&#10;有形固定資産減価償却率最大値テキスト">
          <a:extLst>
            <a:ext uri="{FF2B5EF4-FFF2-40B4-BE49-F238E27FC236}">
              <a16:creationId xmlns:a16="http://schemas.microsoft.com/office/drawing/2014/main" id="{C595D77A-5C41-4544-93B8-13F52920D53C}"/>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53" name="直線コネクタ 852">
          <a:extLst>
            <a:ext uri="{FF2B5EF4-FFF2-40B4-BE49-F238E27FC236}">
              <a16:creationId xmlns:a16="http://schemas.microsoft.com/office/drawing/2014/main" id="{D8DC0B29-314E-423C-B09F-4F27BF9E162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854" name="【公民館】&#10;有形固定資産減価償却率平均値テキスト">
          <a:extLst>
            <a:ext uri="{FF2B5EF4-FFF2-40B4-BE49-F238E27FC236}">
              <a16:creationId xmlns:a16="http://schemas.microsoft.com/office/drawing/2014/main" id="{C5788E59-FB2F-4C23-9801-F7DA93563AA9}"/>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855" name="フローチャート: 判断 854">
          <a:extLst>
            <a:ext uri="{FF2B5EF4-FFF2-40B4-BE49-F238E27FC236}">
              <a16:creationId xmlns:a16="http://schemas.microsoft.com/office/drawing/2014/main" id="{FE9B47BE-3B58-47FF-9ADC-D3FAAD99D92F}"/>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856" name="フローチャート: 判断 855">
          <a:extLst>
            <a:ext uri="{FF2B5EF4-FFF2-40B4-BE49-F238E27FC236}">
              <a16:creationId xmlns:a16="http://schemas.microsoft.com/office/drawing/2014/main" id="{18044850-F0E4-4291-B283-EE2030121E6F}"/>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857" name="フローチャート: 判断 856">
          <a:extLst>
            <a:ext uri="{FF2B5EF4-FFF2-40B4-BE49-F238E27FC236}">
              <a16:creationId xmlns:a16="http://schemas.microsoft.com/office/drawing/2014/main" id="{20D0C978-94FB-42DC-9101-B634C185B9A8}"/>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858" name="フローチャート: 判断 857">
          <a:extLst>
            <a:ext uri="{FF2B5EF4-FFF2-40B4-BE49-F238E27FC236}">
              <a16:creationId xmlns:a16="http://schemas.microsoft.com/office/drawing/2014/main" id="{E253D6C7-60CF-4AC4-A5A7-E2D87738EEC7}"/>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859" name="フローチャート: 判断 858">
          <a:extLst>
            <a:ext uri="{FF2B5EF4-FFF2-40B4-BE49-F238E27FC236}">
              <a16:creationId xmlns:a16="http://schemas.microsoft.com/office/drawing/2014/main" id="{C4C7D15B-B51A-49D2-AF65-A3332ADDF5D1}"/>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CA27835B-2A37-4402-AF8C-9B5C75B49C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37B23EB4-82A2-4449-89DF-84850126B63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3D27CA50-26EE-4508-9D9E-35650564AC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2DC667FD-9852-497A-A8EE-AECD5C0C1C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B057839-17FC-4A88-8001-CAF8787BC0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17780</xdr:rowOff>
    </xdr:from>
    <xdr:to>
      <xdr:col>85</xdr:col>
      <xdr:colOff>177800</xdr:colOff>
      <xdr:row>104</xdr:row>
      <xdr:rowOff>119380</xdr:rowOff>
    </xdr:to>
    <xdr:sp macro="" textlink="">
      <xdr:nvSpPr>
        <xdr:cNvPr id="865" name="楕円 864">
          <a:extLst>
            <a:ext uri="{FF2B5EF4-FFF2-40B4-BE49-F238E27FC236}">
              <a16:creationId xmlns:a16="http://schemas.microsoft.com/office/drawing/2014/main" id="{B2DA6E85-0AB6-4E45-9003-69E8B18C8284}"/>
            </a:ext>
          </a:extLst>
        </xdr:cNvPr>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40657</xdr:rowOff>
    </xdr:from>
    <xdr:ext cx="405111" cy="259045"/>
    <xdr:sp macro="" textlink="">
      <xdr:nvSpPr>
        <xdr:cNvPr id="866" name="【公民館】&#10;有形固定資産減価償却率該当値テキスト">
          <a:extLst>
            <a:ext uri="{FF2B5EF4-FFF2-40B4-BE49-F238E27FC236}">
              <a16:creationId xmlns:a16="http://schemas.microsoft.com/office/drawing/2014/main" id="{12BE1D6D-D157-4592-93C9-8A377FB45ED8}"/>
            </a:ext>
          </a:extLst>
        </xdr:cNvPr>
        <xdr:cNvSpPr txBox="1"/>
      </xdr:nvSpPr>
      <xdr:spPr>
        <a:xfrm>
          <a:off x="163576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867" name="楕円 866">
          <a:extLst>
            <a:ext uri="{FF2B5EF4-FFF2-40B4-BE49-F238E27FC236}">
              <a16:creationId xmlns:a16="http://schemas.microsoft.com/office/drawing/2014/main" id="{3D572A6A-8D07-42C9-ADE7-957F264C6FED}"/>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68580</xdr:rowOff>
    </xdr:to>
    <xdr:cxnSp macro="">
      <xdr:nvCxnSpPr>
        <xdr:cNvPr id="868" name="直線コネクタ 867">
          <a:extLst>
            <a:ext uri="{FF2B5EF4-FFF2-40B4-BE49-F238E27FC236}">
              <a16:creationId xmlns:a16="http://schemas.microsoft.com/office/drawing/2014/main" id="{F18A76F0-A827-43AE-BBB1-6EF2CC077709}"/>
            </a:ext>
          </a:extLst>
        </xdr:cNvPr>
        <xdr:cNvCxnSpPr/>
      </xdr:nvCxnSpPr>
      <xdr:spPr>
        <a:xfrm>
          <a:off x="15481300" y="178727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869" name="楕円 868">
          <a:extLst>
            <a:ext uri="{FF2B5EF4-FFF2-40B4-BE49-F238E27FC236}">
              <a16:creationId xmlns:a16="http://schemas.microsoft.com/office/drawing/2014/main" id="{513C76AE-644C-464C-A188-628A1FBB1B3C}"/>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41911</xdr:rowOff>
    </xdr:to>
    <xdr:cxnSp macro="">
      <xdr:nvCxnSpPr>
        <xdr:cNvPr id="870" name="直線コネクタ 869">
          <a:extLst>
            <a:ext uri="{FF2B5EF4-FFF2-40B4-BE49-F238E27FC236}">
              <a16:creationId xmlns:a16="http://schemas.microsoft.com/office/drawing/2014/main" id="{8C802D4C-3098-4DA3-B9FA-7B28C1A618AA}"/>
            </a:ext>
          </a:extLst>
        </xdr:cNvPr>
        <xdr:cNvCxnSpPr/>
      </xdr:nvCxnSpPr>
      <xdr:spPr>
        <a:xfrm>
          <a:off x="14592300" y="17868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148589</xdr:rowOff>
    </xdr:from>
    <xdr:to>
      <xdr:col>72</xdr:col>
      <xdr:colOff>38100</xdr:colOff>
      <xdr:row>104</xdr:row>
      <xdr:rowOff>78739</xdr:rowOff>
    </xdr:to>
    <xdr:sp macro="" textlink="">
      <xdr:nvSpPr>
        <xdr:cNvPr id="871" name="楕円 870">
          <a:extLst>
            <a:ext uri="{FF2B5EF4-FFF2-40B4-BE49-F238E27FC236}">
              <a16:creationId xmlns:a16="http://schemas.microsoft.com/office/drawing/2014/main" id="{C5ABA6BA-3D7C-4BA8-B1F2-F3D62CCF9697}"/>
            </a:ext>
          </a:extLst>
        </xdr:cNvPr>
        <xdr:cNvSpPr/>
      </xdr:nvSpPr>
      <xdr:spPr>
        <a:xfrm>
          <a:off x="13652500" y="1780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27939</xdr:rowOff>
    </xdr:from>
    <xdr:to>
      <xdr:col>76</xdr:col>
      <xdr:colOff>114300</xdr:colOff>
      <xdr:row>104</xdr:row>
      <xdr:rowOff>38100</xdr:rowOff>
    </xdr:to>
    <xdr:cxnSp macro="">
      <xdr:nvCxnSpPr>
        <xdr:cNvPr id="872" name="直線コネクタ 871">
          <a:extLst>
            <a:ext uri="{FF2B5EF4-FFF2-40B4-BE49-F238E27FC236}">
              <a16:creationId xmlns:a16="http://schemas.microsoft.com/office/drawing/2014/main" id="{067F2762-481F-4B86-B20E-0EC3247D46F0}"/>
            </a:ext>
          </a:extLst>
        </xdr:cNvPr>
        <xdr:cNvCxnSpPr/>
      </xdr:nvCxnSpPr>
      <xdr:spPr>
        <a:xfrm>
          <a:off x="13703300" y="178587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873" name="楕円 872">
          <a:extLst>
            <a:ext uri="{FF2B5EF4-FFF2-40B4-BE49-F238E27FC236}">
              <a16:creationId xmlns:a16="http://schemas.microsoft.com/office/drawing/2014/main" id="{8C90613B-98EB-419B-BE0D-92C9E30C18D3}"/>
            </a:ext>
          </a:extLst>
        </xdr:cNvPr>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104</xdr:row>
      <xdr:rowOff>27939</xdr:rowOff>
    </xdr:to>
    <xdr:cxnSp macro="">
      <xdr:nvCxnSpPr>
        <xdr:cNvPr id="874" name="直線コネクタ 873">
          <a:extLst>
            <a:ext uri="{FF2B5EF4-FFF2-40B4-BE49-F238E27FC236}">
              <a16:creationId xmlns:a16="http://schemas.microsoft.com/office/drawing/2014/main" id="{61EFE6A4-38B3-4FD9-B5C8-D40D937BC34B}"/>
            </a:ext>
          </a:extLst>
        </xdr:cNvPr>
        <xdr:cNvCxnSpPr/>
      </xdr:nvCxnSpPr>
      <xdr:spPr>
        <a:xfrm>
          <a:off x="12814300" y="178269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128288</xdr:rowOff>
    </xdr:from>
    <xdr:ext cx="405111" cy="259045"/>
    <xdr:sp macro="" textlink="">
      <xdr:nvSpPr>
        <xdr:cNvPr id="875" name="n_1aveValue【公民館】&#10;有形固定資産減価償却率">
          <a:extLst>
            <a:ext uri="{FF2B5EF4-FFF2-40B4-BE49-F238E27FC236}">
              <a16:creationId xmlns:a16="http://schemas.microsoft.com/office/drawing/2014/main" id="{2AE58C93-590D-491F-AB8D-DC95F25332D5}"/>
            </a:ext>
          </a:extLst>
        </xdr:cNvPr>
        <xdr:cNvSpPr txBox="1"/>
      </xdr:nvSpPr>
      <xdr:spPr>
        <a:xfrm>
          <a:off x="15266044"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109238</xdr:rowOff>
    </xdr:from>
    <xdr:ext cx="405111" cy="259045"/>
    <xdr:sp macro="" textlink="">
      <xdr:nvSpPr>
        <xdr:cNvPr id="876" name="n_2aveValue【公民館】&#10;有形固定資産減価償却率">
          <a:extLst>
            <a:ext uri="{FF2B5EF4-FFF2-40B4-BE49-F238E27FC236}">
              <a16:creationId xmlns:a16="http://schemas.microsoft.com/office/drawing/2014/main" id="{1E2E6A03-BEA2-4D18-923C-2EC2BADC765A}"/>
            </a:ext>
          </a:extLst>
        </xdr:cNvPr>
        <xdr:cNvSpPr txBox="1"/>
      </xdr:nvSpPr>
      <xdr:spPr>
        <a:xfrm>
          <a:off x="14389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124477</xdr:rowOff>
    </xdr:from>
    <xdr:ext cx="405111" cy="259045"/>
    <xdr:sp macro="" textlink="">
      <xdr:nvSpPr>
        <xdr:cNvPr id="877" name="n_3aveValue【公民館】&#10;有形固定資産減価償却率">
          <a:extLst>
            <a:ext uri="{FF2B5EF4-FFF2-40B4-BE49-F238E27FC236}">
              <a16:creationId xmlns:a16="http://schemas.microsoft.com/office/drawing/2014/main" id="{7C4DC5AC-BDEF-4F86-9F56-B0BFF0BF742C}"/>
            </a:ext>
          </a:extLst>
        </xdr:cNvPr>
        <xdr:cNvSpPr txBox="1"/>
      </xdr:nvSpPr>
      <xdr:spPr>
        <a:xfrm>
          <a:off x="13500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115588</xdr:rowOff>
    </xdr:from>
    <xdr:ext cx="405111" cy="259045"/>
    <xdr:sp macro="" textlink="">
      <xdr:nvSpPr>
        <xdr:cNvPr id="878" name="n_4aveValue【公民館】&#10;有形固定資産減価償却率">
          <a:extLst>
            <a:ext uri="{FF2B5EF4-FFF2-40B4-BE49-F238E27FC236}">
              <a16:creationId xmlns:a16="http://schemas.microsoft.com/office/drawing/2014/main" id="{C1B08212-D28B-4940-B4A3-99DED25C5876}"/>
            </a:ext>
          </a:extLst>
        </xdr:cNvPr>
        <xdr:cNvSpPr txBox="1"/>
      </xdr:nvSpPr>
      <xdr:spPr>
        <a:xfrm>
          <a:off x="12611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879" name="n_1mainValue【公民館】&#10;有形固定資産減価償却率">
          <a:extLst>
            <a:ext uri="{FF2B5EF4-FFF2-40B4-BE49-F238E27FC236}">
              <a16:creationId xmlns:a16="http://schemas.microsoft.com/office/drawing/2014/main" id="{525C6F62-AEC9-4683-BEA5-62A1968679CE}"/>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880" name="n_2mainValue【公民館】&#10;有形固定資産減価償却率">
          <a:extLst>
            <a:ext uri="{FF2B5EF4-FFF2-40B4-BE49-F238E27FC236}">
              <a16:creationId xmlns:a16="http://schemas.microsoft.com/office/drawing/2014/main" id="{26B59102-B410-4D50-8A8F-E3884551B503}"/>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95266</xdr:rowOff>
    </xdr:from>
    <xdr:ext cx="405111" cy="259045"/>
    <xdr:sp macro="" textlink="">
      <xdr:nvSpPr>
        <xdr:cNvPr id="881" name="n_3mainValue【公民館】&#10;有形固定資産減価償却率">
          <a:extLst>
            <a:ext uri="{FF2B5EF4-FFF2-40B4-BE49-F238E27FC236}">
              <a16:creationId xmlns:a16="http://schemas.microsoft.com/office/drawing/2014/main" id="{5C02D2C1-5EC6-4BA1-8715-5ECC07296DCA}"/>
            </a:ext>
          </a:extLst>
        </xdr:cNvPr>
        <xdr:cNvSpPr txBox="1"/>
      </xdr:nvSpPr>
      <xdr:spPr>
        <a:xfrm>
          <a:off x="13500744"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63516</xdr:rowOff>
    </xdr:from>
    <xdr:ext cx="405111" cy="259045"/>
    <xdr:sp macro="" textlink="">
      <xdr:nvSpPr>
        <xdr:cNvPr id="882" name="n_4mainValue【公民館】&#10;有形固定資産減価償却率">
          <a:extLst>
            <a:ext uri="{FF2B5EF4-FFF2-40B4-BE49-F238E27FC236}">
              <a16:creationId xmlns:a16="http://schemas.microsoft.com/office/drawing/2014/main" id="{CFB404B6-A733-4DDE-8632-07BF52C7D42D}"/>
            </a:ext>
          </a:extLst>
        </xdr:cNvPr>
        <xdr:cNvSpPr txBox="1"/>
      </xdr:nvSpPr>
      <xdr:spPr>
        <a:xfrm>
          <a:off x="12611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EA6D5046-F83F-4C2B-B497-FB9CD1FEBA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D5F4829B-91CD-49D6-9B28-A7146C05BA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6FDC8349-37CD-41B6-943E-BB1FFE04CD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91E7C7F6-7E6D-4714-BA96-8AD97C7EC4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D804BC5F-D41A-463F-BF31-4678559F8CF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5A2AAC7A-D1B0-4814-B52E-49D3B5E493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4257889F-0472-44A2-9996-6CA38E7FE6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2A9210EF-0DB1-4201-8B09-E2E5786F66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BF5540FD-B1A2-4456-8659-15346BC485B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6A567954-4499-494E-8195-5600A360E05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3" name="直線コネクタ 892">
          <a:extLst>
            <a:ext uri="{FF2B5EF4-FFF2-40B4-BE49-F238E27FC236}">
              <a16:creationId xmlns:a16="http://schemas.microsoft.com/office/drawing/2014/main" id="{8A8CB52E-7D48-4258-A55C-85BADBEF737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4" name="テキスト ボックス 893">
          <a:extLst>
            <a:ext uri="{FF2B5EF4-FFF2-40B4-BE49-F238E27FC236}">
              <a16:creationId xmlns:a16="http://schemas.microsoft.com/office/drawing/2014/main" id="{98165288-F6B1-48EC-886D-148B6993467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5" name="直線コネクタ 894">
          <a:extLst>
            <a:ext uri="{FF2B5EF4-FFF2-40B4-BE49-F238E27FC236}">
              <a16:creationId xmlns:a16="http://schemas.microsoft.com/office/drawing/2014/main" id="{A8C3C3EB-1F1D-4739-94A1-55081497E91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6" name="テキスト ボックス 895">
          <a:extLst>
            <a:ext uri="{FF2B5EF4-FFF2-40B4-BE49-F238E27FC236}">
              <a16:creationId xmlns:a16="http://schemas.microsoft.com/office/drawing/2014/main" id="{DD66C3D4-FBF7-4658-8605-1A980D336A4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7" name="直線コネクタ 896">
          <a:extLst>
            <a:ext uri="{FF2B5EF4-FFF2-40B4-BE49-F238E27FC236}">
              <a16:creationId xmlns:a16="http://schemas.microsoft.com/office/drawing/2014/main" id="{ED5A01B6-FFD5-49F8-A493-F97A4530079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8" name="テキスト ボックス 897">
          <a:extLst>
            <a:ext uri="{FF2B5EF4-FFF2-40B4-BE49-F238E27FC236}">
              <a16:creationId xmlns:a16="http://schemas.microsoft.com/office/drawing/2014/main" id="{8CDC572A-495D-4435-A98E-6BF7E1EA9EB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9" name="直線コネクタ 898">
          <a:extLst>
            <a:ext uri="{FF2B5EF4-FFF2-40B4-BE49-F238E27FC236}">
              <a16:creationId xmlns:a16="http://schemas.microsoft.com/office/drawing/2014/main" id="{6B76F2C3-764C-478B-B44F-C8480E0CAE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0" name="テキスト ボックス 899">
          <a:extLst>
            <a:ext uri="{FF2B5EF4-FFF2-40B4-BE49-F238E27FC236}">
              <a16:creationId xmlns:a16="http://schemas.microsoft.com/office/drawing/2014/main" id="{2AE993E0-257F-4C96-BA76-4B22BD04AF9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1" name="直線コネクタ 900">
          <a:extLst>
            <a:ext uri="{FF2B5EF4-FFF2-40B4-BE49-F238E27FC236}">
              <a16:creationId xmlns:a16="http://schemas.microsoft.com/office/drawing/2014/main" id="{3EDF99BA-92D2-4D5E-8C59-72A01DFB431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2" name="テキスト ボックス 901">
          <a:extLst>
            <a:ext uri="{FF2B5EF4-FFF2-40B4-BE49-F238E27FC236}">
              <a16:creationId xmlns:a16="http://schemas.microsoft.com/office/drawing/2014/main" id="{A1099736-FD40-42A2-9E52-78F77BC9C26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3" name="直線コネクタ 902">
          <a:extLst>
            <a:ext uri="{FF2B5EF4-FFF2-40B4-BE49-F238E27FC236}">
              <a16:creationId xmlns:a16="http://schemas.microsoft.com/office/drawing/2014/main" id="{514A07F3-6E01-4717-A6C1-F76AE9AC97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4" name="テキスト ボックス 903">
          <a:extLst>
            <a:ext uri="{FF2B5EF4-FFF2-40B4-BE49-F238E27FC236}">
              <a16:creationId xmlns:a16="http://schemas.microsoft.com/office/drawing/2014/main" id="{F0BB15CD-7F9A-4991-ADC0-DF76EECB1CC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5" name="【公民館】&#10;一人当たり面積グラフ枠">
          <a:extLst>
            <a:ext uri="{FF2B5EF4-FFF2-40B4-BE49-F238E27FC236}">
              <a16:creationId xmlns:a16="http://schemas.microsoft.com/office/drawing/2014/main" id="{0A546E84-E8EC-4B3E-A7FC-BB2D587CF3B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906" name="直線コネクタ 905">
          <a:extLst>
            <a:ext uri="{FF2B5EF4-FFF2-40B4-BE49-F238E27FC236}">
              <a16:creationId xmlns:a16="http://schemas.microsoft.com/office/drawing/2014/main" id="{FE013A2D-F11B-47A1-B607-3C304F77B7C3}"/>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07" name="【公民館】&#10;一人当たり面積最小値テキスト">
          <a:extLst>
            <a:ext uri="{FF2B5EF4-FFF2-40B4-BE49-F238E27FC236}">
              <a16:creationId xmlns:a16="http://schemas.microsoft.com/office/drawing/2014/main" id="{59F49B37-475A-4A65-AA54-614CED4E0922}"/>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08" name="直線コネクタ 907">
          <a:extLst>
            <a:ext uri="{FF2B5EF4-FFF2-40B4-BE49-F238E27FC236}">
              <a16:creationId xmlns:a16="http://schemas.microsoft.com/office/drawing/2014/main" id="{76046D37-AC5C-49EB-B2DD-624B88C12F5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909" name="【公民館】&#10;一人当たり面積最大値テキスト">
          <a:extLst>
            <a:ext uri="{FF2B5EF4-FFF2-40B4-BE49-F238E27FC236}">
              <a16:creationId xmlns:a16="http://schemas.microsoft.com/office/drawing/2014/main" id="{BC97CC8B-2241-4403-A9AE-DE7F7955583C}"/>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910" name="直線コネクタ 909">
          <a:extLst>
            <a:ext uri="{FF2B5EF4-FFF2-40B4-BE49-F238E27FC236}">
              <a16:creationId xmlns:a16="http://schemas.microsoft.com/office/drawing/2014/main" id="{147E1C1B-5A3D-4F6E-A8F1-B97941D084C7}"/>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911" name="【公民館】&#10;一人当たり面積平均値テキスト">
          <a:extLst>
            <a:ext uri="{FF2B5EF4-FFF2-40B4-BE49-F238E27FC236}">
              <a16:creationId xmlns:a16="http://schemas.microsoft.com/office/drawing/2014/main" id="{51A1DF09-BAB1-44D3-A3D2-84F511FB9542}"/>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912" name="フローチャート: 判断 911">
          <a:extLst>
            <a:ext uri="{FF2B5EF4-FFF2-40B4-BE49-F238E27FC236}">
              <a16:creationId xmlns:a16="http://schemas.microsoft.com/office/drawing/2014/main" id="{1571EA61-55D6-44F7-A468-9640C9BCCAF1}"/>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13" name="フローチャート: 判断 912">
          <a:extLst>
            <a:ext uri="{FF2B5EF4-FFF2-40B4-BE49-F238E27FC236}">
              <a16:creationId xmlns:a16="http://schemas.microsoft.com/office/drawing/2014/main" id="{A9EC7C09-9845-43AC-81C5-365527D30E6D}"/>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914" name="フローチャート: 判断 913">
          <a:extLst>
            <a:ext uri="{FF2B5EF4-FFF2-40B4-BE49-F238E27FC236}">
              <a16:creationId xmlns:a16="http://schemas.microsoft.com/office/drawing/2014/main" id="{E14FF5A4-24F8-4008-A80A-F63350FFE98F}"/>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915" name="フローチャート: 判断 914">
          <a:extLst>
            <a:ext uri="{FF2B5EF4-FFF2-40B4-BE49-F238E27FC236}">
              <a16:creationId xmlns:a16="http://schemas.microsoft.com/office/drawing/2014/main" id="{7B2CD0F5-75B9-431A-AA0F-A6CA57B642D4}"/>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916" name="フローチャート: 判断 915">
          <a:extLst>
            <a:ext uri="{FF2B5EF4-FFF2-40B4-BE49-F238E27FC236}">
              <a16:creationId xmlns:a16="http://schemas.microsoft.com/office/drawing/2014/main" id="{0DD894ED-756F-4853-9AF1-C85669464A19}"/>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28DCEBBB-38B5-4304-843D-2F141C7674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A86EAC96-784A-4818-A004-49230D9562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46164F97-6A4D-482D-9E0B-358DC8F07D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C36481AF-237A-4883-8E9C-3FF626CDCB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EEBE943C-E527-4AAD-B651-A637B8A4A4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27939</xdr:rowOff>
    </xdr:from>
    <xdr:to>
      <xdr:col>116</xdr:col>
      <xdr:colOff>114300</xdr:colOff>
      <xdr:row>104</xdr:row>
      <xdr:rowOff>129539</xdr:rowOff>
    </xdr:to>
    <xdr:sp macro="" textlink="">
      <xdr:nvSpPr>
        <xdr:cNvPr id="922" name="楕円 921">
          <a:extLst>
            <a:ext uri="{FF2B5EF4-FFF2-40B4-BE49-F238E27FC236}">
              <a16:creationId xmlns:a16="http://schemas.microsoft.com/office/drawing/2014/main" id="{1AA1B461-50D1-4B4E-97A6-344C91E292EC}"/>
            </a:ext>
          </a:extLst>
        </xdr:cNvPr>
        <xdr:cNvSpPr/>
      </xdr:nvSpPr>
      <xdr:spPr>
        <a:xfrm>
          <a:off x="22110700" y="178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50816</xdr:rowOff>
    </xdr:from>
    <xdr:ext cx="469744" cy="259045"/>
    <xdr:sp macro="" textlink="">
      <xdr:nvSpPr>
        <xdr:cNvPr id="923" name="【公民館】&#10;一人当たり面積該当値テキスト">
          <a:extLst>
            <a:ext uri="{FF2B5EF4-FFF2-40B4-BE49-F238E27FC236}">
              <a16:creationId xmlns:a16="http://schemas.microsoft.com/office/drawing/2014/main" id="{0A1D4809-F1AD-421B-9091-222B2FA8A24E}"/>
            </a:ext>
          </a:extLst>
        </xdr:cNvPr>
        <xdr:cNvSpPr txBox="1"/>
      </xdr:nvSpPr>
      <xdr:spPr>
        <a:xfrm>
          <a:off x="22199600" y="1771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924" name="楕円 923">
          <a:extLst>
            <a:ext uri="{FF2B5EF4-FFF2-40B4-BE49-F238E27FC236}">
              <a16:creationId xmlns:a16="http://schemas.microsoft.com/office/drawing/2014/main" id="{1155263F-4596-4B71-8C9F-5EF98A41CA49}"/>
            </a:ext>
          </a:extLst>
        </xdr:cNvPr>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78739</xdr:rowOff>
    </xdr:from>
    <xdr:to>
      <xdr:col>116</xdr:col>
      <xdr:colOff>63500</xdr:colOff>
      <xdr:row>104</xdr:row>
      <xdr:rowOff>99061</xdr:rowOff>
    </xdr:to>
    <xdr:cxnSp macro="">
      <xdr:nvCxnSpPr>
        <xdr:cNvPr id="925" name="直線コネクタ 924">
          <a:extLst>
            <a:ext uri="{FF2B5EF4-FFF2-40B4-BE49-F238E27FC236}">
              <a16:creationId xmlns:a16="http://schemas.microsoft.com/office/drawing/2014/main" id="{DD4A0E14-93F9-432A-8A31-B7959478EE20}"/>
            </a:ext>
          </a:extLst>
        </xdr:cNvPr>
        <xdr:cNvCxnSpPr/>
      </xdr:nvCxnSpPr>
      <xdr:spPr>
        <a:xfrm flipV="1">
          <a:off x="21323300" y="17909539"/>
          <a:ext cx="8382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60961</xdr:rowOff>
    </xdr:from>
    <xdr:to>
      <xdr:col>107</xdr:col>
      <xdr:colOff>101600</xdr:colOff>
      <xdr:row>104</xdr:row>
      <xdr:rowOff>162561</xdr:rowOff>
    </xdr:to>
    <xdr:sp macro="" textlink="">
      <xdr:nvSpPr>
        <xdr:cNvPr id="926" name="楕円 925">
          <a:extLst>
            <a:ext uri="{FF2B5EF4-FFF2-40B4-BE49-F238E27FC236}">
              <a16:creationId xmlns:a16="http://schemas.microsoft.com/office/drawing/2014/main" id="{CD1006A1-BDAD-423B-B874-09B31D5AA245}"/>
            </a:ext>
          </a:extLst>
        </xdr:cNvPr>
        <xdr:cNvSpPr/>
      </xdr:nvSpPr>
      <xdr:spPr>
        <a:xfrm>
          <a:off x="20383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111761</xdr:rowOff>
    </xdr:to>
    <xdr:cxnSp macro="">
      <xdr:nvCxnSpPr>
        <xdr:cNvPr id="927" name="直線コネクタ 926">
          <a:extLst>
            <a:ext uri="{FF2B5EF4-FFF2-40B4-BE49-F238E27FC236}">
              <a16:creationId xmlns:a16="http://schemas.microsoft.com/office/drawing/2014/main" id="{74451017-C951-449D-9FAA-42BE03084FF9}"/>
            </a:ext>
          </a:extLst>
        </xdr:cNvPr>
        <xdr:cNvCxnSpPr/>
      </xdr:nvCxnSpPr>
      <xdr:spPr>
        <a:xfrm flipV="1">
          <a:off x="20434300" y="179298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74930</xdr:rowOff>
    </xdr:from>
    <xdr:to>
      <xdr:col>102</xdr:col>
      <xdr:colOff>165100</xdr:colOff>
      <xdr:row>105</xdr:row>
      <xdr:rowOff>5080</xdr:rowOff>
    </xdr:to>
    <xdr:sp macro="" textlink="">
      <xdr:nvSpPr>
        <xdr:cNvPr id="928" name="楕円 927">
          <a:extLst>
            <a:ext uri="{FF2B5EF4-FFF2-40B4-BE49-F238E27FC236}">
              <a16:creationId xmlns:a16="http://schemas.microsoft.com/office/drawing/2014/main" id="{DAE6F3D0-3D5A-47DB-A997-116601CF829C}"/>
            </a:ext>
          </a:extLst>
        </xdr:cNvPr>
        <xdr:cNvSpPr/>
      </xdr:nvSpPr>
      <xdr:spPr>
        <a:xfrm>
          <a:off x="19494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111761</xdr:rowOff>
    </xdr:from>
    <xdr:to>
      <xdr:col>107</xdr:col>
      <xdr:colOff>50800</xdr:colOff>
      <xdr:row>104</xdr:row>
      <xdr:rowOff>125730</xdr:rowOff>
    </xdr:to>
    <xdr:cxnSp macro="">
      <xdr:nvCxnSpPr>
        <xdr:cNvPr id="929" name="直線コネクタ 928">
          <a:extLst>
            <a:ext uri="{FF2B5EF4-FFF2-40B4-BE49-F238E27FC236}">
              <a16:creationId xmlns:a16="http://schemas.microsoft.com/office/drawing/2014/main" id="{597E97C3-70BB-4B99-9C24-B69492F10C37}"/>
            </a:ext>
          </a:extLst>
        </xdr:cNvPr>
        <xdr:cNvCxnSpPr/>
      </xdr:nvCxnSpPr>
      <xdr:spPr>
        <a:xfrm flipV="1">
          <a:off x="19545300" y="179425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85089</xdr:rowOff>
    </xdr:from>
    <xdr:to>
      <xdr:col>98</xdr:col>
      <xdr:colOff>38100</xdr:colOff>
      <xdr:row>105</xdr:row>
      <xdr:rowOff>15239</xdr:rowOff>
    </xdr:to>
    <xdr:sp macro="" textlink="">
      <xdr:nvSpPr>
        <xdr:cNvPr id="930" name="楕円 929">
          <a:extLst>
            <a:ext uri="{FF2B5EF4-FFF2-40B4-BE49-F238E27FC236}">
              <a16:creationId xmlns:a16="http://schemas.microsoft.com/office/drawing/2014/main" id="{4724F737-55C5-4F38-BFA0-BC97199859E9}"/>
            </a:ext>
          </a:extLst>
        </xdr:cNvPr>
        <xdr:cNvSpPr/>
      </xdr:nvSpPr>
      <xdr:spPr>
        <a:xfrm>
          <a:off x="186055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125730</xdr:rowOff>
    </xdr:from>
    <xdr:to>
      <xdr:col>102</xdr:col>
      <xdr:colOff>114300</xdr:colOff>
      <xdr:row>104</xdr:row>
      <xdr:rowOff>135889</xdr:rowOff>
    </xdr:to>
    <xdr:cxnSp macro="">
      <xdr:nvCxnSpPr>
        <xdr:cNvPr id="931" name="直線コネクタ 930">
          <a:extLst>
            <a:ext uri="{FF2B5EF4-FFF2-40B4-BE49-F238E27FC236}">
              <a16:creationId xmlns:a16="http://schemas.microsoft.com/office/drawing/2014/main" id="{D63E20C9-F0EE-4D02-9E93-888BB90F3ECE}"/>
            </a:ext>
          </a:extLst>
        </xdr:cNvPr>
        <xdr:cNvCxnSpPr/>
      </xdr:nvCxnSpPr>
      <xdr:spPr>
        <a:xfrm flipV="1">
          <a:off x="18656300" y="1795653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32" name="n_1aveValue【公民館】&#10;一人当たり面積">
          <a:extLst>
            <a:ext uri="{FF2B5EF4-FFF2-40B4-BE49-F238E27FC236}">
              <a16:creationId xmlns:a16="http://schemas.microsoft.com/office/drawing/2014/main" id="{8998E3C2-20F3-4060-B7E8-C84A68CA4D44}"/>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933" name="n_2aveValue【公民館】&#10;一人当たり面積">
          <a:extLst>
            <a:ext uri="{FF2B5EF4-FFF2-40B4-BE49-F238E27FC236}">
              <a16:creationId xmlns:a16="http://schemas.microsoft.com/office/drawing/2014/main" id="{9B32F2BD-873E-418A-9056-7AB76902415E}"/>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934" name="n_3aveValue【公民館】&#10;一人当たり面積">
          <a:extLst>
            <a:ext uri="{FF2B5EF4-FFF2-40B4-BE49-F238E27FC236}">
              <a16:creationId xmlns:a16="http://schemas.microsoft.com/office/drawing/2014/main" id="{0FEFEFB1-14D6-4570-B998-B88EFDE6BB70}"/>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935" name="n_4aveValue【公民館】&#10;一人当たり面積">
          <a:extLst>
            <a:ext uri="{FF2B5EF4-FFF2-40B4-BE49-F238E27FC236}">
              <a16:creationId xmlns:a16="http://schemas.microsoft.com/office/drawing/2014/main" id="{C8862266-3AD4-42AE-A1D2-C93986F590C6}"/>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936" name="n_1mainValue【公民館】&#10;一人当たり面積">
          <a:extLst>
            <a:ext uri="{FF2B5EF4-FFF2-40B4-BE49-F238E27FC236}">
              <a16:creationId xmlns:a16="http://schemas.microsoft.com/office/drawing/2014/main" id="{43B9E8F5-7977-4568-9594-269C964B099C}"/>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7638</xdr:rowOff>
    </xdr:from>
    <xdr:ext cx="469744" cy="259045"/>
    <xdr:sp macro="" textlink="">
      <xdr:nvSpPr>
        <xdr:cNvPr id="937" name="n_2mainValue【公民館】&#10;一人当たり面積">
          <a:extLst>
            <a:ext uri="{FF2B5EF4-FFF2-40B4-BE49-F238E27FC236}">
              <a16:creationId xmlns:a16="http://schemas.microsoft.com/office/drawing/2014/main" id="{0780F1D0-EEF3-451E-9AFB-04BD72F897A7}"/>
            </a:ext>
          </a:extLst>
        </xdr:cNvPr>
        <xdr:cNvSpPr txBox="1"/>
      </xdr:nvSpPr>
      <xdr:spPr>
        <a:xfrm>
          <a:off x="2019942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21607</xdr:rowOff>
    </xdr:from>
    <xdr:ext cx="469744" cy="259045"/>
    <xdr:sp macro="" textlink="">
      <xdr:nvSpPr>
        <xdr:cNvPr id="938" name="n_3mainValue【公民館】&#10;一人当たり面積">
          <a:extLst>
            <a:ext uri="{FF2B5EF4-FFF2-40B4-BE49-F238E27FC236}">
              <a16:creationId xmlns:a16="http://schemas.microsoft.com/office/drawing/2014/main" id="{279B77D0-457F-4843-8F41-EEA9E13D255F}"/>
            </a:ext>
          </a:extLst>
        </xdr:cNvPr>
        <xdr:cNvSpPr txBox="1"/>
      </xdr:nvSpPr>
      <xdr:spPr>
        <a:xfrm>
          <a:off x="19310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31766</xdr:rowOff>
    </xdr:from>
    <xdr:ext cx="469744" cy="259045"/>
    <xdr:sp macro="" textlink="">
      <xdr:nvSpPr>
        <xdr:cNvPr id="939" name="n_4mainValue【公民館】&#10;一人当たり面積">
          <a:extLst>
            <a:ext uri="{FF2B5EF4-FFF2-40B4-BE49-F238E27FC236}">
              <a16:creationId xmlns:a16="http://schemas.microsoft.com/office/drawing/2014/main" id="{E5238E6D-E5B3-4E32-BEB3-0110CB22366D}"/>
            </a:ext>
          </a:extLst>
        </xdr:cNvPr>
        <xdr:cNvSpPr txBox="1"/>
      </xdr:nvSpPr>
      <xdr:spPr>
        <a:xfrm>
          <a:off x="18421427" y="1769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0" name="正方形/長方形 939">
          <a:extLst>
            <a:ext uri="{FF2B5EF4-FFF2-40B4-BE49-F238E27FC236}">
              <a16:creationId xmlns:a16="http://schemas.microsoft.com/office/drawing/2014/main" id="{C17E1FE4-864A-4609-8541-3E6B236C82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1" name="正方形/長方形 940">
          <a:extLst>
            <a:ext uri="{FF2B5EF4-FFF2-40B4-BE49-F238E27FC236}">
              <a16:creationId xmlns:a16="http://schemas.microsoft.com/office/drawing/2014/main" id="{CCAF428D-D14F-4877-AD21-E3E135F6FD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2" name="テキスト ボックス 941">
          <a:extLst>
            <a:ext uri="{FF2B5EF4-FFF2-40B4-BE49-F238E27FC236}">
              <a16:creationId xmlns:a16="http://schemas.microsoft.com/office/drawing/2014/main" id="{6D88C72D-BD32-4F22-9C3A-868FF98C1F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類似団体と比較して有形固定資産減価償却率が特に高くなっている施設は、道路、港湾・漁港、認定こども園・幼稚園・保育所、児童館である。</a:t>
          </a:r>
        </a:p>
        <a:p>
          <a:r>
            <a:rPr kumimoji="1" lang="ja-JP" altLang="en-US" sz="1100">
              <a:latin typeface="ＭＳ Ｐゴシック" panose="020B0600070205080204" pitchFamily="50" charset="-128"/>
              <a:ea typeface="ＭＳ Ｐゴシック" panose="020B0600070205080204" pitchFamily="50" charset="-128"/>
            </a:rPr>
            <a:t>道路については、毎年一定の予算を確保して改修しているところである。</a:t>
          </a:r>
        </a:p>
        <a:p>
          <a:r>
            <a:rPr kumimoji="1" lang="ja-JP" altLang="en-US" sz="1100">
              <a:latin typeface="ＭＳ Ｐゴシック" panose="020B0600070205080204" pitchFamily="50" charset="-128"/>
              <a:ea typeface="ＭＳ Ｐゴシック" panose="020B0600070205080204" pitchFamily="50" charset="-128"/>
            </a:rPr>
            <a:t>港湾・漁港については、高潮対策事業等での改修を進めている。</a:t>
          </a:r>
        </a:p>
        <a:p>
          <a:r>
            <a:rPr kumimoji="1" lang="ja-JP" altLang="en-US" sz="1100">
              <a:latin typeface="ＭＳ Ｐゴシック" panose="020B0600070205080204" pitchFamily="50" charset="-128"/>
              <a:ea typeface="ＭＳ Ｐゴシック" panose="020B0600070205080204" pitchFamily="50" charset="-128"/>
            </a:rPr>
            <a:t>認定こども園・幼稚園・保育所については、老朽化した施設が多く高い数値となっているが、今後、小学校の再編に合わせて、幼稚園・保育所の再編についても議論される予定である。</a:t>
          </a:r>
        </a:p>
        <a:p>
          <a:r>
            <a:rPr kumimoji="1" lang="ja-JP" altLang="en-US" sz="1100">
              <a:latin typeface="ＭＳ Ｐゴシック" panose="020B0600070205080204" pitchFamily="50" charset="-128"/>
              <a:ea typeface="ＭＳ Ｐゴシック" panose="020B0600070205080204" pitchFamily="50" charset="-128"/>
            </a:rPr>
            <a:t>児童館については、</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年以上経過した施設もあり、維持修繕が必要な施設が多く、今後の方向性を検討する必要がある。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B275F00-88B4-49D9-A473-C8D755D7BB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335942-160E-4435-B49C-7A8DD93E94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979A5B-428B-4A1F-9C1F-D68DC4AB9CA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F77310-EE55-4ECB-B7E0-A79EF8D8AC1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香川県小豆島町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4AC507E-0CF1-4E59-B8EF-BCCF5F767A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284F09-C973-48E1-9A56-45C34A3285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2734F9-1A3B-43F5-B2C9-53DAE8414C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C0AB945-4E75-41E2-8DD1-F2DD2370A8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A7EA6A-3FE6-4A7C-A03E-F7AEE7591A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DEE5808-F665-4469-80CF-B6521ACA89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13,881
13,735
95.59
11,985,301
11,057,283
848,340
5,976,193
9,528,431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EF6034-819D-422E-86BB-4D77080B40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C223AD-338B-4C3E-BC6B-37565F66050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A509DB5-3DF5-4C30-B886-D38C3CD43B7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507ED3-5CF7-4C84-850F-9CA4675030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C16343B-EE8D-48DE-A5C9-58948F8ECC2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4A42EF9-7CE5-4066-B058-563D572496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9F88D4-8654-455D-AE4A-1D95B7DE08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21EBD5E-B002-451B-9661-4E1D9006FF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603FDB-A820-4290-A7B8-7DF11CCC1F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047E41-24E4-48B1-A9C9-0CB60B320E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FD4C4AA-9AB8-400E-AEB2-DFB2D32044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0E84E8-D4C6-4E42-A465-4A3A9AE5EB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CA1A362-D06C-45E7-96A9-43430C83EE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F50BC0-E316-43BE-ADB1-166661147A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0BD726-5C3C-455C-830B-42942EB97C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E3DAA5E-0EAD-470E-82B0-8EA7FC5B5A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20516F-B933-41D3-92E6-BF2C617E98F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984B5C-0441-46CD-8D9E-C14673705B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978FBC1-BCC0-4F00-BC5F-4682230AC1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D1DFB1-01F7-438B-BC1E-F9DA6B6F290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CE2566B-0769-4348-B072-7405A5E04B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7F7974-40BF-4101-B7A4-87385FD4C46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E4CDA2D-7F8A-41A9-8826-2CE30E287C5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521CE6-9D3A-4BAB-94B3-58F5F4AF77C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38C7A4-BEE5-4EB1-9D8D-3A83AA8C41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2ACA65-6B76-480C-A072-99F90D5B197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9C2ABC-8AD3-453A-B725-3798249E95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459F6E6-D77F-4224-A9AD-337B606387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5F3FB5-AF22-400D-8E2D-729F382995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4E5883-C697-47C1-9A2E-DAA1A30BE57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C27547-5564-4BDD-B48E-B7DCE6C3331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4F48C0C-B531-4713-AD3F-D28B5BF45BC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F11A4FF-40CF-43C6-864F-2BD62D7C2A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8D361F4-2495-4CC9-B46B-D93776B2939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60A80A0-62A2-4670-875B-7019F6511E6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EAEA98F-DC69-43EB-AA25-DF44A94FB2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168A3C8-8FA8-4A1A-AE7F-4199F7062C1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261525D-0036-4F90-B5AA-366CC4AEEB8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49A408B-2171-421C-A299-0D55A62519A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702E5B0-6E3C-4D21-B573-CE91CDF01D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8007915-7C1D-43C5-9DE6-C21E680528E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C240A37-6CE9-4380-9BE1-F830A6487E4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514944F-DD08-455F-A40B-5C0E07BB76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88FD921-32F5-4BE1-BBD9-47DEAA0B709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6FF5A4-178A-43CC-A39B-6BD5C3FB5C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92C2619-73AE-4B9F-911A-0B3F637736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8542F6D4-2361-4478-8630-8BF00664FB47}"/>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309B0DBF-A7C9-4C1D-B7DD-E9900ED5AD2D}"/>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16CEF8CF-D51F-4BFE-B84A-7EBE43C0AF76}"/>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B73477F5-14D8-4AE6-9D90-01D83F9B3A73}"/>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5DF30A7F-1489-4DCE-8A44-9FF636A6EDB1}"/>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4257B1F5-E722-4A60-B7C7-578AA01B52B1}"/>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B26633DE-A8E0-42BA-995A-9F455F5FA9CA}"/>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CC358382-D317-4DFE-A92B-E4F24493E809}"/>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A2B37F85-2E94-4DB6-A4A5-1AD67B95DAF7}"/>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7866D2C0-55FD-4400-8A03-895214B01578}"/>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500BFB56-8705-42A2-B075-CFBFC1DC0D13}"/>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0BB2A71-CC26-4DF1-98E8-3994569F0C6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EEFABCF-3D91-4F40-9548-6E6D8E2251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76AF463-4733-4ECC-A8AB-764B8295F9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D47F1CA-78D0-4F27-A34A-1BAD901044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B7493F7-D210-4883-BDAF-45409F609C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a:extLst>
            <a:ext uri="{FF2B5EF4-FFF2-40B4-BE49-F238E27FC236}">
              <a16:creationId xmlns:a16="http://schemas.microsoft.com/office/drawing/2014/main" id="{B7A33DC7-167F-4301-9F21-40E77C49706A}"/>
            </a:ext>
          </a:extLst>
        </xdr:cNvPr>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5863F33C-B77F-4E1E-BB01-B6BF94183330}"/>
            </a:ext>
          </a:extLst>
        </xdr:cNvPr>
        <xdr:cNvSpPr txBox="1"/>
      </xdr:nvSpPr>
      <xdr:spPr>
        <a:xfrm>
          <a:off x="4673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020F7602-72CA-4281-BF7C-2ADF70EA20D9}"/>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46809</xdr:rowOff>
    </xdr:to>
    <xdr:cxnSp macro="">
      <xdr:nvCxnSpPr>
        <xdr:cNvPr id="77" name="直線コネクタ 76">
          <a:extLst>
            <a:ext uri="{FF2B5EF4-FFF2-40B4-BE49-F238E27FC236}">
              <a16:creationId xmlns:a16="http://schemas.microsoft.com/office/drawing/2014/main" id="{7CA47CBB-F0B8-44CA-B4B5-7ADE2B9B18FD}"/>
            </a:ext>
          </a:extLst>
        </xdr:cNvPr>
        <xdr:cNvCxnSpPr/>
      </xdr:nvCxnSpPr>
      <xdr:spPr>
        <a:xfrm>
          <a:off x="3797300" y="652272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8" name="楕円 77">
          <a:extLst>
            <a:ext uri="{FF2B5EF4-FFF2-40B4-BE49-F238E27FC236}">
              <a16:creationId xmlns:a16="http://schemas.microsoft.com/office/drawing/2014/main" id="{8FCA6BA2-E79D-4C38-9C37-16B6D3160EED}"/>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19050</xdr:rowOff>
    </xdr:to>
    <xdr:cxnSp macro="">
      <xdr:nvCxnSpPr>
        <xdr:cNvPr id="79" name="直線コネクタ 78">
          <a:extLst>
            <a:ext uri="{FF2B5EF4-FFF2-40B4-BE49-F238E27FC236}">
              <a16:creationId xmlns:a16="http://schemas.microsoft.com/office/drawing/2014/main" id="{2D0B2AB5-8C97-4CA1-821A-D44D3A9E0F96}"/>
            </a:ext>
          </a:extLst>
        </xdr:cNvPr>
        <xdr:cNvCxnSpPr/>
      </xdr:nvCxnSpPr>
      <xdr:spPr>
        <a:xfrm flipV="1">
          <a:off x="2908300" y="6522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118473</xdr:rowOff>
    </xdr:from>
    <xdr:to>
      <xdr:col>10</xdr:col>
      <xdr:colOff>165100</xdr:colOff>
      <xdr:row>38</xdr:row>
      <xdr:rowOff>48623</xdr:rowOff>
    </xdr:to>
    <xdr:sp macro="" textlink="">
      <xdr:nvSpPr>
        <xdr:cNvPr id="80" name="楕円 79">
          <a:extLst>
            <a:ext uri="{FF2B5EF4-FFF2-40B4-BE49-F238E27FC236}">
              <a16:creationId xmlns:a16="http://schemas.microsoft.com/office/drawing/2014/main" id="{5DF9AC5B-26EE-4C7D-809D-88F88928B360}"/>
            </a:ext>
          </a:extLst>
        </xdr:cNvPr>
        <xdr:cNvSpPr/>
      </xdr:nvSpPr>
      <xdr:spPr>
        <a:xfrm>
          <a:off x="1968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19050</xdr:rowOff>
    </xdr:to>
    <xdr:cxnSp macro="">
      <xdr:nvCxnSpPr>
        <xdr:cNvPr id="81" name="直線コネクタ 80">
          <a:extLst>
            <a:ext uri="{FF2B5EF4-FFF2-40B4-BE49-F238E27FC236}">
              <a16:creationId xmlns:a16="http://schemas.microsoft.com/office/drawing/2014/main" id="{FEA8937D-FFC9-4401-A4A1-F9ABE015AB79}"/>
            </a:ext>
          </a:extLst>
        </xdr:cNvPr>
        <xdr:cNvCxnSpPr/>
      </xdr:nvCxnSpPr>
      <xdr:spPr>
        <a:xfrm>
          <a:off x="2019300" y="651292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a:extLst>
            <a:ext uri="{FF2B5EF4-FFF2-40B4-BE49-F238E27FC236}">
              <a16:creationId xmlns:a16="http://schemas.microsoft.com/office/drawing/2014/main" id="{A1BF1F4E-A99F-4B18-9CD8-375FBF7DD586}"/>
            </a:ext>
          </a:extLst>
        </xdr:cNvPr>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169273</xdr:rowOff>
    </xdr:to>
    <xdr:cxnSp macro="">
      <xdr:nvCxnSpPr>
        <xdr:cNvPr id="83" name="直線コネクタ 82">
          <a:extLst>
            <a:ext uri="{FF2B5EF4-FFF2-40B4-BE49-F238E27FC236}">
              <a16:creationId xmlns:a16="http://schemas.microsoft.com/office/drawing/2014/main" id="{4DEBC1C8-72A5-43AD-9BCA-EDEA5CCD019D}"/>
            </a:ext>
          </a:extLst>
        </xdr:cNvPr>
        <xdr:cNvCxnSpPr/>
      </xdr:nvCxnSpPr>
      <xdr:spPr>
        <a:xfrm>
          <a:off x="1130300" y="648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a:extLst>
            <a:ext uri="{FF2B5EF4-FFF2-40B4-BE49-F238E27FC236}">
              <a16:creationId xmlns:a16="http://schemas.microsoft.com/office/drawing/2014/main" id="{065B86EA-9126-43A2-BEC2-B3ABE18E9961}"/>
            </a:ext>
          </a:extLst>
        </xdr:cNvPr>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C702D6D9-6DA2-4191-8522-114479ED2E3E}"/>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7B4D1A5E-D48B-454D-9DE9-2EA7C416A2D9}"/>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7160DD3E-55DE-43E2-83F0-EA204CD3A4A0}"/>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20BEC7F5-DF1D-45F0-A5C0-A7C092CE9696}"/>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02B20AD4-B650-4515-A1A1-7972DB525A93}"/>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39750</xdr:rowOff>
    </xdr:from>
    <xdr:ext cx="405111" cy="259045"/>
    <xdr:sp macro="" textlink="">
      <xdr:nvSpPr>
        <xdr:cNvPr id="90" name="n_3mainValue【図書館】&#10;有形固定資産減価償却率">
          <a:extLst>
            <a:ext uri="{FF2B5EF4-FFF2-40B4-BE49-F238E27FC236}">
              <a16:creationId xmlns:a16="http://schemas.microsoft.com/office/drawing/2014/main" id="{55E03A32-7BBC-49CC-BECA-7BBAA56A90AF}"/>
            </a:ext>
          </a:extLst>
        </xdr:cNvPr>
        <xdr:cNvSpPr txBox="1"/>
      </xdr:nvSpPr>
      <xdr:spPr>
        <a:xfrm>
          <a:off x="1816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987E6807-29FC-4EDC-92A7-7EA3A31E1915}"/>
            </a:ext>
          </a:extLst>
        </xdr:cNvPr>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EF384B3-5BB1-4F74-9318-0A6EDBC003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3AA1A1C-7F19-4BAC-AAA4-329131AF21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24016D1-1F1D-4BBD-95F9-C09F74B645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7E86153-AEE8-4A2B-B38C-CFC8578C9F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5839E17-E330-40AB-A5A2-3199810AB2A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E940CE2-4F8C-458A-8EA5-47D95CBF6CF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BF86FB4-953A-49A1-8E1A-DEBC457D7F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D3BE6C5-4578-4729-9B61-C49A853E054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DFF5A96-946D-4E74-9F21-3CFD8FE1474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AB1715F-0EDC-48D8-A825-982A498B1A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964A2D2-2A7E-4392-84F6-DED268541D3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708C530-2E08-4914-BA30-CC696B4DBD1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4F6FDFA-8E7C-4052-9A7A-0B0B3885D58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460EB298-054A-4A5B-9DAD-898159864F3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7E6A5CE-39FE-4375-8B0E-4CEACF8DCAD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ED77CFF-6A8D-4552-A1E2-9962C32C74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A3AF774-F9FC-4B92-98F5-E62E878AB2E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48C5C69-AAF1-4C45-80DC-3358B33940F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E38D6A5-F410-4E83-A8A3-A462E6A131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2F03604-B397-439A-A537-08B305FD884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529728F-BF9D-47A9-85D4-657668AE8B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82D84B0-898E-4A74-8776-29B81B7255A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5D8A7A8-4CE4-48FA-BED3-EEAE5DE59F4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EE29D462-ECF4-48A0-A68A-394FE7DDE606}"/>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10DBF6C7-F0DB-49F6-BD5D-B8B3E8981BAA}"/>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9959A99E-E048-4C12-8FB4-9E76EF058F89}"/>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79E817E7-B7C9-4609-841F-3056BDC94159}"/>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4D45AC41-F345-4E8D-A63D-5C8CDE8E5CAD}"/>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a:extLst>
            <a:ext uri="{FF2B5EF4-FFF2-40B4-BE49-F238E27FC236}">
              <a16:creationId xmlns:a16="http://schemas.microsoft.com/office/drawing/2014/main" id="{20E9016A-6BDA-4E5E-82BF-EF69625EF83E}"/>
            </a:ext>
          </a:extLst>
        </xdr:cNvPr>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92395391-664C-42E4-8077-3826370BD899}"/>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BF5279CD-5718-44C6-A4A1-B28AB38CCCE8}"/>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B3913375-A644-4CCB-B541-1279C76A2C05}"/>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0BB8A135-1D7B-4650-881F-A7B5A6C2D2D1}"/>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F7DDC578-AA58-4FB8-97C9-90FF26DB6262}"/>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FE0F565-BCE9-4C8D-AADD-BF9F2933B8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80B63B-2EF4-4184-A9E4-9336BDD3F9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F5A2EC7-8F60-4877-82BA-8810C35FBE2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DF07160-CC86-4A8C-916E-73C143127D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2EE7D43-D53B-417D-9B3C-5A216712C2A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63500</xdr:rowOff>
    </xdr:from>
    <xdr:to>
      <xdr:col>55</xdr:col>
      <xdr:colOff>50800</xdr:colOff>
      <xdr:row>40</xdr:row>
      <xdr:rowOff>165100</xdr:rowOff>
    </xdr:to>
    <xdr:sp macro="" textlink="">
      <xdr:nvSpPr>
        <xdr:cNvPr id="131" name="楕円 130">
          <a:extLst>
            <a:ext uri="{FF2B5EF4-FFF2-40B4-BE49-F238E27FC236}">
              <a16:creationId xmlns:a16="http://schemas.microsoft.com/office/drawing/2014/main" id="{44CE1254-2CDC-45E1-9A46-8823F1B029B7}"/>
            </a:ext>
          </a:extLst>
        </xdr:cNvPr>
        <xdr:cNvSpPr/>
      </xdr:nvSpPr>
      <xdr:spPr>
        <a:xfrm>
          <a:off x="10426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41927</xdr:rowOff>
    </xdr:from>
    <xdr:ext cx="469744" cy="259045"/>
    <xdr:sp macro="" textlink="">
      <xdr:nvSpPr>
        <xdr:cNvPr id="132" name="【図書館】&#10;一人当たり面積該当値テキスト">
          <a:extLst>
            <a:ext uri="{FF2B5EF4-FFF2-40B4-BE49-F238E27FC236}">
              <a16:creationId xmlns:a16="http://schemas.microsoft.com/office/drawing/2014/main" id="{4ABD715D-ED94-4E25-9979-B9B5AAA96E43}"/>
            </a:ext>
          </a:extLst>
        </xdr:cNvPr>
        <xdr:cNvSpPr txBox="1"/>
      </xdr:nvSpPr>
      <xdr:spPr>
        <a:xfrm>
          <a:off x="10515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3" name="楕円 132">
          <a:extLst>
            <a:ext uri="{FF2B5EF4-FFF2-40B4-BE49-F238E27FC236}">
              <a16:creationId xmlns:a16="http://schemas.microsoft.com/office/drawing/2014/main" id="{F3234F1D-5D68-46E2-8021-3A44B0C249BC}"/>
            </a:ext>
          </a:extLst>
        </xdr:cNvPr>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114300</xdr:rowOff>
    </xdr:from>
    <xdr:to>
      <xdr:col>55</xdr:col>
      <xdr:colOff>0</xdr:colOff>
      <xdr:row>40</xdr:row>
      <xdr:rowOff>121920</xdr:rowOff>
    </xdr:to>
    <xdr:cxnSp macro="">
      <xdr:nvCxnSpPr>
        <xdr:cNvPr id="134" name="直線コネクタ 133">
          <a:extLst>
            <a:ext uri="{FF2B5EF4-FFF2-40B4-BE49-F238E27FC236}">
              <a16:creationId xmlns:a16="http://schemas.microsoft.com/office/drawing/2014/main" id="{74C8FF47-21E4-4305-8F54-F8F15318B130}"/>
            </a:ext>
          </a:extLst>
        </xdr:cNvPr>
        <xdr:cNvCxnSpPr/>
      </xdr:nvCxnSpPr>
      <xdr:spPr>
        <a:xfrm flipV="1">
          <a:off x="9639300" y="697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74930</xdr:rowOff>
    </xdr:from>
    <xdr:to>
      <xdr:col>46</xdr:col>
      <xdr:colOff>38100</xdr:colOff>
      <xdr:row>41</xdr:row>
      <xdr:rowOff>5080</xdr:rowOff>
    </xdr:to>
    <xdr:sp macro="" textlink="">
      <xdr:nvSpPr>
        <xdr:cNvPr id="135" name="楕円 134">
          <a:extLst>
            <a:ext uri="{FF2B5EF4-FFF2-40B4-BE49-F238E27FC236}">
              <a16:creationId xmlns:a16="http://schemas.microsoft.com/office/drawing/2014/main" id="{32A3543C-59C2-4F54-BE95-419F6626BB7A}"/>
            </a:ext>
          </a:extLst>
        </xdr:cNvPr>
        <xdr:cNvSpPr/>
      </xdr:nvSpPr>
      <xdr:spPr>
        <a:xfrm>
          <a:off x="8699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125730</xdr:rowOff>
    </xdr:to>
    <xdr:cxnSp macro="">
      <xdr:nvCxnSpPr>
        <xdr:cNvPr id="136" name="直線コネクタ 135">
          <a:extLst>
            <a:ext uri="{FF2B5EF4-FFF2-40B4-BE49-F238E27FC236}">
              <a16:creationId xmlns:a16="http://schemas.microsoft.com/office/drawing/2014/main" id="{AD54D5ED-1127-4121-BA3B-178C132C31A9}"/>
            </a:ext>
          </a:extLst>
        </xdr:cNvPr>
        <xdr:cNvCxnSpPr/>
      </xdr:nvCxnSpPr>
      <xdr:spPr>
        <a:xfrm flipV="1">
          <a:off x="8750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78740</xdr:rowOff>
    </xdr:from>
    <xdr:to>
      <xdr:col>41</xdr:col>
      <xdr:colOff>101600</xdr:colOff>
      <xdr:row>41</xdr:row>
      <xdr:rowOff>8890</xdr:rowOff>
    </xdr:to>
    <xdr:sp macro="" textlink="">
      <xdr:nvSpPr>
        <xdr:cNvPr id="137" name="楕円 136">
          <a:extLst>
            <a:ext uri="{FF2B5EF4-FFF2-40B4-BE49-F238E27FC236}">
              <a16:creationId xmlns:a16="http://schemas.microsoft.com/office/drawing/2014/main" id="{FE483E19-C083-4571-B7DE-C81C07EE85C7}"/>
            </a:ext>
          </a:extLst>
        </xdr:cNvPr>
        <xdr:cNvSpPr/>
      </xdr:nvSpPr>
      <xdr:spPr>
        <a:xfrm>
          <a:off x="781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125730</xdr:rowOff>
    </xdr:from>
    <xdr:to>
      <xdr:col>45</xdr:col>
      <xdr:colOff>177800</xdr:colOff>
      <xdr:row>40</xdr:row>
      <xdr:rowOff>129540</xdr:rowOff>
    </xdr:to>
    <xdr:cxnSp macro="">
      <xdr:nvCxnSpPr>
        <xdr:cNvPr id="138" name="直線コネクタ 137">
          <a:extLst>
            <a:ext uri="{FF2B5EF4-FFF2-40B4-BE49-F238E27FC236}">
              <a16:creationId xmlns:a16="http://schemas.microsoft.com/office/drawing/2014/main" id="{2A203F1B-22F2-4840-A7E0-11E0FC82EEBA}"/>
            </a:ext>
          </a:extLst>
        </xdr:cNvPr>
        <xdr:cNvCxnSpPr/>
      </xdr:nvCxnSpPr>
      <xdr:spPr>
        <a:xfrm flipV="1">
          <a:off x="7861300" y="698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a:extLst>
            <a:ext uri="{FF2B5EF4-FFF2-40B4-BE49-F238E27FC236}">
              <a16:creationId xmlns:a16="http://schemas.microsoft.com/office/drawing/2014/main" id="{A56400A1-6735-435C-8F4B-A7A513BBE8FB}"/>
            </a:ext>
          </a:extLst>
        </xdr:cNvPr>
        <xdr:cNvSpPr/>
      </xdr:nvSpPr>
      <xdr:spPr>
        <a:xfrm>
          <a:off x="6921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129540</xdr:rowOff>
    </xdr:from>
    <xdr:to>
      <xdr:col>41</xdr:col>
      <xdr:colOff>50800</xdr:colOff>
      <xdr:row>40</xdr:row>
      <xdr:rowOff>133350</xdr:rowOff>
    </xdr:to>
    <xdr:cxnSp macro="">
      <xdr:nvCxnSpPr>
        <xdr:cNvPr id="140" name="直線コネクタ 139">
          <a:extLst>
            <a:ext uri="{FF2B5EF4-FFF2-40B4-BE49-F238E27FC236}">
              <a16:creationId xmlns:a16="http://schemas.microsoft.com/office/drawing/2014/main" id="{4C94411A-819C-4063-963A-56731CDC5577}"/>
            </a:ext>
          </a:extLst>
        </xdr:cNvPr>
        <xdr:cNvCxnSpPr/>
      </xdr:nvCxnSpPr>
      <xdr:spPr>
        <a:xfrm flipV="1">
          <a:off x="6972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a:extLst>
            <a:ext uri="{FF2B5EF4-FFF2-40B4-BE49-F238E27FC236}">
              <a16:creationId xmlns:a16="http://schemas.microsoft.com/office/drawing/2014/main" id="{BE5FA608-98FB-4DA8-AD5E-AC9AEF6C506B}"/>
            </a:ext>
          </a:extLst>
        </xdr:cNvPr>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83A50FE3-2A28-4FF3-B0F1-EBE3DDED1946}"/>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74AB402D-B40F-4360-9D43-6CF46B9234F9}"/>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5AED936A-847F-4D81-B9A2-65A40F2D67E3}"/>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5" name="n_1mainValue【図書館】&#10;一人当たり面積">
          <a:extLst>
            <a:ext uri="{FF2B5EF4-FFF2-40B4-BE49-F238E27FC236}">
              <a16:creationId xmlns:a16="http://schemas.microsoft.com/office/drawing/2014/main" id="{FBDED1C5-E223-44E8-8189-A449B3399447}"/>
            </a:ext>
          </a:extLst>
        </xdr:cNvPr>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6" name="n_2mainValue【図書館】&#10;一人当たり面積">
          <a:extLst>
            <a:ext uri="{FF2B5EF4-FFF2-40B4-BE49-F238E27FC236}">
              <a16:creationId xmlns:a16="http://schemas.microsoft.com/office/drawing/2014/main" id="{5B85497D-C15C-485A-8CEF-99AF16B3381B}"/>
            </a:ext>
          </a:extLst>
        </xdr:cNvPr>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7" name="n_3mainValue【図書館】&#10;一人当たり面積">
          <a:extLst>
            <a:ext uri="{FF2B5EF4-FFF2-40B4-BE49-F238E27FC236}">
              <a16:creationId xmlns:a16="http://schemas.microsoft.com/office/drawing/2014/main" id="{7E81C595-AA9F-4FF0-AE2C-406AD793BFEE}"/>
            </a:ext>
          </a:extLst>
        </xdr:cNvPr>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8" name="n_4mainValue【図書館】&#10;一人当たり面積">
          <a:extLst>
            <a:ext uri="{FF2B5EF4-FFF2-40B4-BE49-F238E27FC236}">
              <a16:creationId xmlns:a16="http://schemas.microsoft.com/office/drawing/2014/main" id="{6F62C8EF-F753-48D6-81A3-C63A569D23CD}"/>
            </a:ext>
          </a:extLst>
        </xdr:cNvPr>
        <xdr:cNvSpPr txBox="1"/>
      </xdr:nvSpPr>
      <xdr:spPr>
        <a:xfrm>
          <a:off x="6737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D73A3D2-498F-4223-8B1C-EF39545801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174158A-1482-4E51-A130-C8518AA8ADB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935C45C-200F-4FE9-BC74-CA59638F77B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D5AC81-8F64-4A91-AB7D-3D2FA06DDD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16A0F61-A89F-4588-9045-8F754D5D28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1780C77-229E-43A6-88AB-3609C0707DC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AFF9069-6BAB-4CFC-ADE6-548FA8B1AEB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706DEA4-FB0A-41F8-9A5A-30A4C15DCE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D8C6737-11B2-4E18-AD8D-3EC7453B63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743710-C21B-4F3F-820C-5023F4D53F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9860342-B762-4F73-B325-9A27FA4C341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148A6DE-8B47-4DB1-9D7A-E525C8E8AA6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44561F71-F774-48D8-823B-345ED9339D8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35DF8607-F369-4B1F-A748-74E643FFE58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501B06F-0A6A-40BE-AEC3-024BF887C83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716593F-0ABB-4B86-AE33-46682D92272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CDD8F4F-D07B-42B6-9851-5E058F5F59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4DDAD47-56D2-46CE-A612-D3A0A562BF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DB8AF33-1717-47DC-8BEB-17A41EBA6B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92FD18C-AD57-4D14-83F5-B1103D428C1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EDC93AF6-BE55-4233-B464-4ACBE4C9F3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15BB41DE-9C92-4172-B289-D76831D2F2B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D154DA8-340D-4624-A193-122EB0A1153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2A9D84B-A845-46A3-993F-80F2AEA00E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D36A0E9C-9898-4D19-A0B4-B1A3CB6BA21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C3793E1-E1D9-4B6D-8EDD-7D641FFC5DCF}"/>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C4E9609-8E7A-48E1-ADC8-389024CBFB6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3B290A00-FFCD-40D9-8EFF-2042D43F054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5BA59D05-AD3B-49D3-86A6-74CAC79D7846}"/>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C7890A13-2871-4BA9-B4FC-A3A9A1DD3F2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8DCCF9AA-D90A-4988-BEAD-1A2EE7BDEA05}"/>
            </a:ext>
          </a:extLst>
        </xdr:cNvPr>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533AADF6-8588-4A25-984F-224C89370B10}"/>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77E84B30-F22F-4601-AB30-7A6D31F824AA}"/>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44C0755B-9027-4C77-8E29-2CE8804AB1BB}"/>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B5C0DA98-918C-48CE-A7ED-2792D193CAF8}"/>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16D3404D-392E-495B-9179-1C4F8DB96078}"/>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85A26D2-74B2-4AC6-8E48-AAE0E979C6E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CB6A4E2-8D39-4BD0-93E3-FB6457EDFA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79FEB2A-60A9-4798-9E6D-710410D8D45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760E132-7FC1-4E32-9150-EE5E67D8E3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309FB78-10BA-4D81-8A2E-72D49C07DB8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90" name="楕円 189">
          <a:extLst>
            <a:ext uri="{FF2B5EF4-FFF2-40B4-BE49-F238E27FC236}">
              <a16:creationId xmlns:a16="http://schemas.microsoft.com/office/drawing/2014/main" id="{2458D43C-CA9C-487C-A9BA-63FF6BA58CD6}"/>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115768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94441F11-17E5-42D7-B2AA-D01CE3EDCE44}"/>
            </a:ext>
          </a:extLst>
        </xdr:cNvPr>
        <xdr:cNvSpPr txBox="1"/>
      </xdr:nvSpPr>
      <xdr:spPr>
        <a:xfrm>
          <a:off x="4673600" y="1005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192" name="楕円 191">
          <a:extLst>
            <a:ext uri="{FF2B5EF4-FFF2-40B4-BE49-F238E27FC236}">
              <a16:creationId xmlns:a16="http://schemas.microsoft.com/office/drawing/2014/main" id="{EF4112B6-2F67-4D3B-B45F-B3F1D5D86E12}"/>
            </a:ext>
          </a:extLst>
        </xdr:cNvPr>
        <xdr:cNvSpPr/>
      </xdr:nvSpPr>
      <xdr:spPr>
        <a:xfrm>
          <a:off x="3746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37556</xdr:rowOff>
    </xdr:to>
    <xdr:cxnSp macro="">
      <xdr:nvCxnSpPr>
        <xdr:cNvPr id="193" name="直線コネクタ 192">
          <a:extLst>
            <a:ext uri="{FF2B5EF4-FFF2-40B4-BE49-F238E27FC236}">
              <a16:creationId xmlns:a16="http://schemas.microsoft.com/office/drawing/2014/main" id="{C311BE39-2CC3-40AF-8585-2DA8FDD1136B}"/>
            </a:ext>
          </a:extLst>
        </xdr:cNvPr>
        <xdr:cNvCxnSpPr/>
      </xdr:nvCxnSpPr>
      <xdr:spPr>
        <a:xfrm flipV="1">
          <a:off x="3797300" y="1025924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123916</xdr:rowOff>
    </xdr:from>
    <xdr:to>
      <xdr:col>15</xdr:col>
      <xdr:colOff>101600</xdr:colOff>
      <xdr:row>60</xdr:row>
      <xdr:rowOff>54066</xdr:rowOff>
    </xdr:to>
    <xdr:sp macro="" textlink="">
      <xdr:nvSpPr>
        <xdr:cNvPr id="194" name="楕円 193">
          <a:extLst>
            <a:ext uri="{FF2B5EF4-FFF2-40B4-BE49-F238E27FC236}">
              <a16:creationId xmlns:a16="http://schemas.microsoft.com/office/drawing/2014/main" id="{4D9698D1-1A11-4167-8321-C8CD30CD834C}"/>
            </a:ext>
          </a:extLst>
        </xdr:cNvPr>
        <xdr:cNvSpPr/>
      </xdr:nvSpPr>
      <xdr:spPr>
        <a:xfrm>
          <a:off x="2857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37556</xdr:rowOff>
    </xdr:to>
    <xdr:cxnSp macro="">
      <xdr:nvCxnSpPr>
        <xdr:cNvPr id="195" name="直線コネクタ 194">
          <a:extLst>
            <a:ext uri="{FF2B5EF4-FFF2-40B4-BE49-F238E27FC236}">
              <a16:creationId xmlns:a16="http://schemas.microsoft.com/office/drawing/2014/main" id="{2044A08A-EC46-422A-9BB6-57EE295CB658}"/>
            </a:ext>
          </a:extLst>
        </xdr:cNvPr>
        <xdr:cNvCxnSpPr/>
      </xdr:nvCxnSpPr>
      <xdr:spPr>
        <a:xfrm>
          <a:off x="2908300" y="1029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196" name="楕円 195">
          <a:extLst>
            <a:ext uri="{FF2B5EF4-FFF2-40B4-BE49-F238E27FC236}">
              <a16:creationId xmlns:a16="http://schemas.microsoft.com/office/drawing/2014/main" id="{DC50BD53-1567-45BB-A854-5115E41F3494}"/>
            </a:ext>
          </a:extLst>
        </xdr:cNvPr>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60</xdr:row>
      <xdr:rowOff>3266</xdr:rowOff>
    </xdr:to>
    <xdr:cxnSp macro="">
      <xdr:nvCxnSpPr>
        <xdr:cNvPr id="197" name="直線コネクタ 196">
          <a:extLst>
            <a:ext uri="{FF2B5EF4-FFF2-40B4-BE49-F238E27FC236}">
              <a16:creationId xmlns:a16="http://schemas.microsoft.com/office/drawing/2014/main" id="{7242F1FD-B67C-4753-A563-BFD357DB29C6}"/>
            </a:ext>
          </a:extLst>
        </xdr:cNvPr>
        <xdr:cNvCxnSpPr/>
      </xdr:nvCxnSpPr>
      <xdr:spPr>
        <a:xfrm>
          <a:off x="2019300" y="1025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53703</xdr:rowOff>
    </xdr:from>
    <xdr:to>
      <xdr:col>6</xdr:col>
      <xdr:colOff>38100</xdr:colOff>
      <xdr:row>59</xdr:row>
      <xdr:rowOff>155303</xdr:rowOff>
    </xdr:to>
    <xdr:sp macro="" textlink="">
      <xdr:nvSpPr>
        <xdr:cNvPr id="198" name="楕円 197">
          <a:extLst>
            <a:ext uri="{FF2B5EF4-FFF2-40B4-BE49-F238E27FC236}">
              <a16:creationId xmlns:a16="http://schemas.microsoft.com/office/drawing/2014/main" id="{A2982EB6-8D09-4EE4-B187-743BF186C753}"/>
            </a:ext>
          </a:extLst>
        </xdr:cNvPr>
        <xdr:cNvSpPr/>
      </xdr:nvSpPr>
      <xdr:spPr>
        <a:xfrm>
          <a:off x="1079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140426</xdr:rowOff>
    </xdr:to>
    <xdr:cxnSp macro="">
      <xdr:nvCxnSpPr>
        <xdr:cNvPr id="199" name="直線コネクタ 198">
          <a:extLst>
            <a:ext uri="{FF2B5EF4-FFF2-40B4-BE49-F238E27FC236}">
              <a16:creationId xmlns:a16="http://schemas.microsoft.com/office/drawing/2014/main" id="{BFC82ECB-3892-4955-838F-3034218A726F}"/>
            </a:ext>
          </a:extLst>
        </xdr:cNvPr>
        <xdr:cNvCxnSpPr/>
      </xdr:nvCxnSpPr>
      <xdr:spPr>
        <a:xfrm>
          <a:off x="1130300" y="102200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a:extLst>
            <a:ext uri="{FF2B5EF4-FFF2-40B4-BE49-F238E27FC236}">
              <a16:creationId xmlns:a16="http://schemas.microsoft.com/office/drawing/2014/main" id="{2B2095DD-E13C-43D6-A967-F9CF91B174D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a:extLst>
            <a:ext uri="{FF2B5EF4-FFF2-40B4-BE49-F238E27FC236}">
              <a16:creationId xmlns:a16="http://schemas.microsoft.com/office/drawing/2014/main" id="{8F6AA872-405A-4B20-AB8D-A709ADB424E2}"/>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a:extLst>
            <a:ext uri="{FF2B5EF4-FFF2-40B4-BE49-F238E27FC236}">
              <a16:creationId xmlns:a16="http://schemas.microsoft.com/office/drawing/2014/main" id="{CFFF7746-EB4C-4225-83CE-E5D873433ABD}"/>
            </a:ext>
          </a:extLst>
        </xdr:cNvPr>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a:extLst>
            <a:ext uri="{FF2B5EF4-FFF2-40B4-BE49-F238E27FC236}">
              <a16:creationId xmlns:a16="http://schemas.microsoft.com/office/drawing/2014/main" id="{FF65B98E-91C5-4CD0-A68B-5E06CC8F5C0D}"/>
            </a:ext>
          </a:extLst>
        </xdr:cNvPr>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204" name="n_1mainValue【体育館・プール】&#10;有形固定資産減価償却率">
          <a:extLst>
            <a:ext uri="{FF2B5EF4-FFF2-40B4-BE49-F238E27FC236}">
              <a16:creationId xmlns:a16="http://schemas.microsoft.com/office/drawing/2014/main" id="{E6353649-AA92-4F3D-B3FF-16AC7B79E178}"/>
            </a:ext>
          </a:extLst>
        </xdr:cNvPr>
        <xdr:cNvSpPr txBox="1"/>
      </xdr:nvSpPr>
      <xdr:spPr>
        <a:xfrm>
          <a:off x="35820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70593</xdr:rowOff>
    </xdr:from>
    <xdr:ext cx="405111" cy="259045"/>
    <xdr:sp macro="" textlink="">
      <xdr:nvSpPr>
        <xdr:cNvPr id="205" name="n_2mainValue【体育館・プール】&#10;有形固定資産減価償却率">
          <a:extLst>
            <a:ext uri="{FF2B5EF4-FFF2-40B4-BE49-F238E27FC236}">
              <a16:creationId xmlns:a16="http://schemas.microsoft.com/office/drawing/2014/main" id="{7D293C9F-C9F1-4E0E-9846-01E9E9DA53B7}"/>
            </a:ext>
          </a:extLst>
        </xdr:cNvPr>
        <xdr:cNvSpPr txBox="1"/>
      </xdr:nvSpPr>
      <xdr:spPr>
        <a:xfrm>
          <a:off x="27057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206" name="n_3mainValue【体育館・プール】&#10;有形固定資産減価償却率">
          <a:extLst>
            <a:ext uri="{FF2B5EF4-FFF2-40B4-BE49-F238E27FC236}">
              <a16:creationId xmlns:a16="http://schemas.microsoft.com/office/drawing/2014/main" id="{6B79F6A4-6E5C-4AED-A2CE-384425C07FD4}"/>
            </a:ext>
          </a:extLst>
        </xdr:cNvPr>
        <xdr:cNvSpPr txBox="1"/>
      </xdr:nvSpPr>
      <xdr:spPr>
        <a:xfrm>
          <a:off x="1816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380</xdr:rowOff>
    </xdr:from>
    <xdr:ext cx="405111" cy="259045"/>
    <xdr:sp macro="" textlink="">
      <xdr:nvSpPr>
        <xdr:cNvPr id="207" name="n_4mainValue【体育館・プール】&#10;有形固定資産減価償却率">
          <a:extLst>
            <a:ext uri="{FF2B5EF4-FFF2-40B4-BE49-F238E27FC236}">
              <a16:creationId xmlns:a16="http://schemas.microsoft.com/office/drawing/2014/main" id="{97A33002-4E08-4474-98F0-BE0B1E33645B}"/>
            </a:ext>
          </a:extLst>
        </xdr:cNvPr>
        <xdr:cNvSpPr txBox="1"/>
      </xdr:nvSpPr>
      <xdr:spPr>
        <a:xfrm>
          <a:off x="927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2B363095-8EF8-4AF3-9FD5-C929FD26F2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CF2D5A4-FEB7-4C3A-A9BD-6F4AC38997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FA4B7D01-4DA7-4E78-ABC7-551475F4D1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A13478FF-74F6-4746-B77A-8F2C7279A74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88825DE-1F2B-43D8-82B6-81C057CC464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9FF71D1-C7CE-4458-8B81-126D930D539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968441D2-FB62-4C29-8D4C-33EA5D9391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A1CDAB0-9BC2-471A-8294-88D37492A5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582D4E0-0498-49CC-AE7C-482289BE49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C84A831-D50D-476B-8043-57C936D38B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A16660D7-D1EA-473B-A7AA-2D4F459924B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968D753-7CA3-464B-8CCB-A8F460837E1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4C5FEDF-BF27-4B12-B48A-C82BF08C7C0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8215CEEE-3000-46C7-9AFF-994859205A9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CD09DC31-D051-4BEE-93A8-A63E87B0B85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126AD8BA-79BE-4076-AD33-432CB018C8C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15F559B-4A6B-49D3-BE1A-6D3698A2941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52A1396-EDDA-4023-92F7-5BA7D8C6243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8866EF2-640D-4AEF-A89C-356EA5A5CED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EA22045E-F6CB-4A1E-9BA7-ED18C18BFEA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2CD82B3-6095-49DE-AA30-B4694DA332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41FE729-C3C4-41A1-BEF6-7A6815427B4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723E2E92-8D60-4774-8697-712949FE3E0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31B19925-20D3-446B-9562-44F60287BA01}"/>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0E40C0A0-C7D8-4D3D-A10F-847580473D06}"/>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6BC55EA8-3795-4E06-B544-DB8DFAB1F5C4}"/>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19057F1C-8324-4190-974E-6020DA5BCF98}"/>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D3572E67-29CC-4A2A-9517-90658B356AD1}"/>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2D0DB399-3E4F-4CA2-A588-3DD481257F00}"/>
            </a:ext>
          </a:extLst>
        </xdr:cNvPr>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D234BE4D-8058-4A3B-90E9-614DB82526B6}"/>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1D2EA0F9-FFAC-4523-948E-5BF7CEEF08CA}"/>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B194B3F9-E8D0-4523-BFA2-D3E74A5623E5}"/>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99F8FE9F-DBDE-40F0-91DB-4F7413563C1C}"/>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85824B42-AB22-4233-890F-38C7C8B5D17C}"/>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77DC92-BE1C-485E-94AD-D411F4EBAE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A85A5C1-FB94-458E-AAF3-1573B9DB88C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0325D75-F8F6-4111-BDD8-3061E852F9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D40288C-B575-465E-A330-58BEEBDEBA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9C9EFF4-6477-4574-AE57-D25D1376DA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47" name="楕円 246">
          <a:extLst>
            <a:ext uri="{FF2B5EF4-FFF2-40B4-BE49-F238E27FC236}">
              <a16:creationId xmlns:a16="http://schemas.microsoft.com/office/drawing/2014/main" id="{1ECAFBAF-44D7-4AEF-B63B-0B67D9EE58A1}"/>
            </a:ext>
          </a:extLst>
        </xdr:cNvPr>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29227</xdr:rowOff>
    </xdr:from>
    <xdr:ext cx="469744" cy="259045"/>
    <xdr:sp macro="" textlink="">
      <xdr:nvSpPr>
        <xdr:cNvPr id="248" name="【体育館・プール】&#10;一人当たり面積該当値テキスト">
          <a:extLst>
            <a:ext uri="{FF2B5EF4-FFF2-40B4-BE49-F238E27FC236}">
              <a16:creationId xmlns:a16="http://schemas.microsoft.com/office/drawing/2014/main" id="{264AB1C3-B55B-43D2-860F-5C1C243D80D5}"/>
            </a:ext>
          </a:extLst>
        </xdr:cNvPr>
        <xdr:cNvSpPr txBox="1"/>
      </xdr:nvSpPr>
      <xdr:spPr>
        <a:xfrm>
          <a:off x="105156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20320</xdr:rowOff>
    </xdr:from>
    <xdr:to>
      <xdr:col>50</xdr:col>
      <xdr:colOff>165100</xdr:colOff>
      <xdr:row>61</xdr:row>
      <xdr:rowOff>121920</xdr:rowOff>
    </xdr:to>
    <xdr:sp macro="" textlink="">
      <xdr:nvSpPr>
        <xdr:cNvPr id="249" name="楕円 248">
          <a:extLst>
            <a:ext uri="{FF2B5EF4-FFF2-40B4-BE49-F238E27FC236}">
              <a16:creationId xmlns:a16="http://schemas.microsoft.com/office/drawing/2014/main" id="{09DCD4E9-C340-46CD-8EA8-5AEE4A45E3EF}"/>
            </a:ext>
          </a:extLst>
        </xdr:cNvPr>
        <xdr:cNvSpPr/>
      </xdr:nvSpPr>
      <xdr:spPr>
        <a:xfrm>
          <a:off x="95885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71120</xdr:rowOff>
    </xdr:to>
    <xdr:cxnSp macro="">
      <xdr:nvCxnSpPr>
        <xdr:cNvPr id="250" name="直線コネクタ 249">
          <a:extLst>
            <a:ext uri="{FF2B5EF4-FFF2-40B4-BE49-F238E27FC236}">
              <a16:creationId xmlns:a16="http://schemas.microsoft.com/office/drawing/2014/main" id="{175649E5-0529-4166-B84D-BB350F156D04}"/>
            </a:ext>
          </a:extLst>
        </xdr:cNvPr>
        <xdr:cNvCxnSpPr/>
      </xdr:nvCxnSpPr>
      <xdr:spPr>
        <a:xfrm flipV="1">
          <a:off x="9639300" y="1051560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51" name="楕円 250">
          <a:extLst>
            <a:ext uri="{FF2B5EF4-FFF2-40B4-BE49-F238E27FC236}">
              <a16:creationId xmlns:a16="http://schemas.microsoft.com/office/drawing/2014/main" id="{AEF8C9D9-C7AB-4B08-AACA-3F4F15120E69}"/>
            </a:ext>
          </a:extLst>
        </xdr:cNvPr>
        <xdr:cNvSpPr/>
      </xdr:nvSpPr>
      <xdr:spPr>
        <a:xfrm>
          <a:off x="869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71120</xdr:rowOff>
    </xdr:from>
    <xdr:to>
      <xdr:col>50</xdr:col>
      <xdr:colOff>114300</xdr:colOff>
      <xdr:row>61</xdr:row>
      <xdr:rowOff>80010</xdr:rowOff>
    </xdr:to>
    <xdr:cxnSp macro="">
      <xdr:nvCxnSpPr>
        <xdr:cNvPr id="252" name="直線コネクタ 251">
          <a:extLst>
            <a:ext uri="{FF2B5EF4-FFF2-40B4-BE49-F238E27FC236}">
              <a16:creationId xmlns:a16="http://schemas.microsoft.com/office/drawing/2014/main" id="{EBCEBB3E-78C6-4CD3-B514-38E536449BD6}"/>
            </a:ext>
          </a:extLst>
        </xdr:cNvPr>
        <xdr:cNvCxnSpPr/>
      </xdr:nvCxnSpPr>
      <xdr:spPr>
        <a:xfrm flipV="1">
          <a:off x="8750300" y="105295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39370</xdr:rowOff>
    </xdr:from>
    <xdr:to>
      <xdr:col>41</xdr:col>
      <xdr:colOff>101600</xdr:colOff>
      <xdr:row>61</xdr:row>
      <xdr:rowOff>140970</xdr:rowOff>
    </xdr:to>
    <xdr:sp macro="" textlink="">
      <xdr:nvSpPr>
        <xdr:cNvPr id="253" name="楕円 252">
          <a:extLst>
            <a:ext uri="{FF2B5EF4-FFF2-40B4-BE49-F238E27FC236}">
              <a16:creationId xmlns:a16="http://schemas.microsoft.com/office/drawing/2014/main" id="{1383DD35-A517-45F9-BF96-572E04AC58B5}"/>
            </a:ext>
          </a:extLst>
        </xdr:cNvPr>
        <xdr:cNvSpPr/>
      </xdr:nvSpPr>
      <xdr:spPr>
        <a:xfrm>
          <a:off x="78105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80010</xdr:rowOff>
    </xdr:from>
    <xdr:to>
      <xdr:col>45</xdr:col>
      <xdr:colOff>177800</xdr:colOff>
      <xdr:row>61</xdr:row>
      <xdr:rowOff>90170</xdr:rowOff>
    </xdr:to>
    <xdr:cxnSp macro="">
      <xdr:nvCxnSpPr>
        <xdr:cNvPr id="254" name="直線コネクタ 253">
          <a:extLst>
            <a:ext uri="{FF2B5EF4-FFF2-40B4-BE49-F238E27FC236}">
              <a16:creationId xmlns:a16="http://schemas.microsoft.com/office/drawing/2014/main" id="{2FB5E33D-A6A7-4C57-B1C1-00BA369A3A5D}"/>
            </a:ext>
          </a:extLst>
        </xdr:cNvPr>
        <xdr:cNvCxnSpPr/>
      </xdr:nvCxnSpPr>
      <xdr:spPr>
        <a:xfrm flipV="1">
          <a:off x="7861300" y="105384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46990</xdr:rowOff>
    </xdr:from>
    <xdr:to>
      <xdr:col>36</xdr:col>
      <xdr:colOff>165100</xdr:colOff>
      <xdr:row>61</xdr:row>
      <xdr:rowOff>148590</xdr:rowOff>
    </xdr:to>
    <xdr:sp macro="" textlink="">
      <xdr:nvSpPr>
        <xdr:cNvPr id="255" name="楕円 254">
          <a:extLst>
            <a:ext uri="{FF2B5EF4-FFF2-40B4-BE49-F238E27FC236}">
              <a16:creationId xmlns:a16="http://schemas.microsoft.com/office/drawing/2014/main" id="{DC94DD0D-FB9C-4E70-B76F-FBA2A3E8B780}"/>
            </a:ext>
          </a:extLst>
        </xdr:cNvPr>
        <xdr:cNvSpPr/>
      </xdr:nvSpPr>
      <xdr:spPr>
        <a:xfrm>
          <a:off x="6921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90170</xdr:rowOff>
    </xdr:from>
    <xdr:to>
      <xdr:col>41</xdr:col>
      <xdr:colOff>50800</xdr:colOff>
      <xdr:row>61</xdr:row>
      <xdr:rowOff>97790</xdr:rowOff>
    </xdr:to>
    <xdr:cxnSp macro="">
      <xdr:nvCxnSpPr>
        <xdr:cNvPr id="256" name="直線コネクタ 255">
          <a:extLst>
            <a:ext uri="{FF2B5EF4-FFF2-40B4-BE49-F238E27FC236}">
              <a16:creationId xmlns:a16="http://schemas.microsoft.com/office/drawing/2014/main" id="{5DD9DEBF-6D68-43F2-8CE9-61AB9186CBE9}"/>
            </a:ext>
          </a:extLst>
        </xdr:cNvPr>
        <xdr:cNvCxnSpPr/>
      </xdr:nvCxnSpPr>
      <xdr:spPr>
        <a:xfrm flipV="1">
          <a:off x="6972300" y="10548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a:extLst>
            <a:ext uri="{FF2B5EF4-FFF2-40B4-BE49-F238E27FC236}">
              <a16:creationId xmlns:a16="http://schemas.microsoft.com/office/drawing/2014/main" id="{1357B222-0790-48B7-A00A-7ECB16310F9C}"/>
            </a:ext>
          </a:extLst>
        </xdr:cNvPr>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a:extLst>
            <a:ext uri="{FF2B5EF4-FFF2-40B4-BE49-F238E27FC236}">
              <a16:creationId xmlns:a16="http://schemas.microsoft.com/office/drawing/2014/main" id="{4CC23A92-9870-4F3F-88B8-603C5E2FBA16}"/>
            </a:ext>
          </a:extLst>
        </xdr:cNvPr>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a:extLst>
            <a:ext uri="{FF2B5EF4-FFF2-40B4-BE49-F238E27FC236}">
              <a16:creationId xmlns:a16="http://schemas.microsoft.com/office/drawing/2014/main" id="{E6B1AFB3-728C-4214-A553-CF12A74E0E39}"/>
            </a:ext>
          </a:extLst>
        </xdr:cNvPr>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a:extLst>
            <a:ext uri="{FF2B5EF4-FFF2-40B4-BE49-F238E27FC236}">
              <a16:creationId xmlns:a16="http://schemas.microsoft.com/office/drawing/2014/main" id="{27F6D6E6-4702-4871-9702-1364ADFEA5C9}"/>
            </a:ext>
          </a:extLst>
        </xdr:cNvPr>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138447</xdr:rowOff>
    </xdr:from>
    <xdr:ext cx="469744" cy="259045"/>
    <xdr:sp macro="" textlink="">
      <xdr:nvSpPr>
        <xdr:cNvPr id="261" name="n_1mainValue【体育館・プール】&#10;一人当たり面積">
          <a:extLst>
            <a:ext uri="{FF2B5EF4-FFF2-40B4-BE49-F238E27FC236}">
              <a16:creationId xmlns:a16="http://schemas.microsoft.com/office/drawing/2014/main" id="{999D9405-D767-4E61-845B-6F56B81E1F00}"/>
            </a:ext>
          </a:extLst>
        </xdr:cNvPr>
        <xdr:cNvSpPr txBox="1"/>
      </xdr:nvSpPr>
      <xdr:spPr>
        <a:xfrm>
          <a:off x="939172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147337</xdr:rowOff>
    </xdr:from>
    <xdr:ext cx="469744" cy="259045"/>
    <xdr:sp macro="" textlink="">
      <xdr:nvSpPr>
        <xdr:cNvPr id="262" name="n_2mainValue【体育館・プール】&#10;一人当たり面積">
          <a:extLst>
            <a:ext uri="{FF2B5EF4-FFF2-40B4-BE49-F238E27FC236}">
              <a16:creationId xmlns:a16="http://schemas.microsoft.com/office/drawing/2014/main" id="{0083B945-DE1F-4798-8B4F-66BA96E0FBD3}"/>
            </a:ext>
          </a:extLst>
        </xdr:cNvPr>
        <xdr:cNvSpPr txBox="1"/>
      </xdr:nvSpPr>
      <xdr:spPr>
        <a:xfrm>
          <a:off x="8515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157497</xdr:rowOff>
    </xdr:from>
    <xdr:ext cx="469744" cy="259045"/>
    <xdr:sp macro="" textlink="">
      <xdr:nvSpPr>
        <xdr:cNvPr id="263" name="n_3mainValue【体育館・プール】&#10;一人当たり面積">
          <a:extLst>
            <a:ext uri="{FF2B5EF4-FFF2-40B4-BE49-F238E27FC236}">
              <a16:creationId xmlns:a16="http://schemas.microsoft.com/office/drawing/2014/main" id="{C4FCC525-A258-42C0-8ACD-C8950C8CFB05}"/>
            </a:ext>
          </a:extLst>
        </xdr:cNvPr>
        <xdr:cNvSpPr txBox="1"/>
      </xdr:nvSpPr>
      <xdr:spPr>
        <a:xfrm>
          <a:off x="76264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165117</xdr:rowOff>
    </xdr:from>
    <xdr:ext cx="469744" cy="259045"/>
    <xdr:sp macro="" textlink="">
      <xdr:nvSpPr>
        <xdr:cNvPr id="264" name="n_4mainValue【体育館・プール】&#10;一人当たり面積">
          <a:extLst>
            <a:ext uri="{FF2B5EF4-FFF2-40B4-BE49-F238E27FC236}">
              <a16:creationId xmlns:a16="http://schemas.microsoft.com/office/drawing/2014/main" id="{6AD1FA46-70EA-47B3-8341-25A9718D07F6}"/>
            </a:ext>
          </a:extLst>
        </xdr:cNvPr>
        <xdr:cNvSpPr txBox="1"/>
      </xdr:nvSpPr>
      <xdr:spPr>
        <a:xfrm>
          <a:off x="6737427" y="1028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4BC4830-9ECB-4D9A-96F6-704C383010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7689083-1DF0-4A2F-83B5-CD042B59F03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474CBA4-C4CC-4115-BAAE-138DE3E082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04D0122-4638-456B-A995-CB3CB026F98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80EE23B-4F9B-46DE-9FCF-C4756BA591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FDC5F04-B24C-448C-833B-B038CDFF94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B4C4C63-0607-4211-A097-A7402BBC90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FE2A3C08-8521-421A-9EB4-57C963C13D8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B1C84AAB-F7DD-4448-8C35-379FEEF9074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100A446-8702-48BE-ADEE-A3469C170B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1A0C75F5-EAB6-4C78-B7B1-BE093B5F1B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12B3E91-9EF4-4010-81ED-82E77D4007E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D794F167-FDFA-4990-BEDB-72A0AF4E822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CCAD873-C45F-4082-8F63-E275F5B5C80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B4ECC62-AD37-4394-B9AA-12E426C14FC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4B29DA3-8C7E-4F8C-BBF1-FAE39218178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67D6FF0C-A37E-4657-9553-AA71DCFBE3A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7764896B-3073-4DAA-977E-C26C9FD567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100187EE-945D-44FB-BA5B-4CF836DC0A3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1092DAD-695B-48C1-8C11-6678250C9B7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0D758CC-E598-49D3-8FC0-AA6CE2F132F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73CCFD5-E11F-4A6E-AFA8-5B989C243A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596927E-A85A-4AD1-B82D-26B2FEFE37D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70398299-939D-4862-8A8A-BD0F8F7C76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91439</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1F60880F-5CA5-4713-8EF9-1B0D147B8C38}"/>
            </a:ext>
          </a:extLst>
        </xdr:cNvPr>
        <xdr:cNvCxnSpPr/>
      </xdr:nvCxnSpPr>
      <xdr:spPr>
        <a:xfrm flipV="1">
          <a:off x="4634865" y="13635989"/>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F35126D8-2485-4618-A699-A725C10F903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335769D8-0534-4FBD-AEC2-317738749FE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38116</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74B52E8-6F3D-4DE1-AFBF-D95D6979772B}"/>
            </a:ext>
          </a:extLst>
        </xdr:cNvPr>
        <xdr:cNvSpPr txBox="1"/>
      </xdr:nvSpPr>
      <xdr:spPr>
        <a:xfrm>
          <a:off x="4673600"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91439</xdr:rowOff>
    </xdr:from>
    <xdr:to>
      <xdr:col>24</xdr:col>
      <xdr:colOff>152400</xdr:colOff>
      <xdr:row>79</xdr:row>
      <xdr:rowOff>91439</xdr:rowOff>
    </xdr:to>
    <xdr:cxnSp macro="">
      <xdr:nvCxnSpPr>
        <xdr:cNvPr id="293" name="直線コネクタ 292">
          <a:extLst>
            <a:ext uri="{FF2B5EF4-FFF2-40B4-BE49-F238E27FC236}">
              <a16:creationId xmlns:a16="http://schemas.microsoft.com/office/drawing/2014/main" id="{A1A150F4-3E98-46CF-8AFC-AC1C356A8286}"/>
            </a:ext>
          </a:extLst>
        </xdr:cNvPr>
        <xdr:cNvCxnSpPr/>
      </xdr:nvCxnSpPr>
      <xdr:spPr>
        <a:xfrm>
          <a:off x="4546600" y="1363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D82419D7-3286-4BFD-B75A-3B6C4AFF29FB}"/>
            </a:ext>
          </a:extLst>
        </xdr:cNvPr>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5" name="フローチャート: 判断 294">
          <a:extLst>
            <a:ext uri="{FF2B5EF4-FFF2-40B4-BE49-F238E27FC236}">
              <a16:creationId xmlns:a16="http://schemas.microsoft.com/office/drawing/2014/main" id="{47044974-9B66-486D-8E94-F8870BBA9C98}"/>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6" name="フローチャート: 判断 295">
          <a:extLst>
            <a:ext uri="{FF2B5EF4-FFF2-40B4-BE49-F238E27FC236}">
              <a16:creationId xmlns:a16="http://schemas.microsoft.com/office/drawing/2014/main" id="{C5E642D9-C050-4291-A42C-1C5FD2F4AB2C}"/>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97" name="フローチャート: 判断 296">
          <a:extLst>
            <a:ext uri="{FF2B5EF4-FFF2-40B4-BE49-F238E27FC236}">
              <a16:creationId xmlns:a16="http://schemas.microsoft.com/office/drawing/2014/main" id="{9ABB949A-3474-4FE3-82B5-944002F55323}"/>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98" name="フローチャート: 判断 297">
          <a:extLst>
            <a:ext uri="{FF2B5EF4-FFF2-40B4-BE49-F238E27FC236}">
              <a16:creationId xmlns:a16="http://schemas.microsoft.com/office/drawing/2014/main" id="{9213D451-E25E-46CF-BCE0-A03FB380BD52}"/>
            </a:ext>
          </a:extLst>
        </xdr:cNvPr>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FBD9841C-5A77-4DA8-AA64-6FEB07D38E3F}"/>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66E4860-C205-4E78-AD69-EF8140FBB36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4837F51-616F-4FA4-A238-ACD179FBCD0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BD7961D-EE99-4C37-816B-E388DF5E34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E5D880B-0331-4A0F-90F3-1287C0D108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BD945E0-D89F-4F3F-A829-367AC9BE4C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164464</xdr:rowOff>
    </xdr:from>
    <xdr:to>
      <xdr:col>24</xdr:col>
      <xdr:colOff>114300</xdr:colOff>
      <xdr:row>80</xdr:row>
      <xdr:rowOff>94614</xdr:rowOff>
    </xdr:to>
    <xdr:sp macro="" textlink="">
      <xdr:nvSpPr>
        <xdr:cNvPr id="305" name="楕円 304">
          <a:extLst>
            <a:ext uri="{FF2B5EF4-FFF2-40B4-BE49-F238E27FC236}">
              <a16:creationId xmlns:a16="http://schemas.microsoft.com/office/drawing/2014/main" id="{8987FCB4-2550-4814-A970-E81BDAA8C006}"/>
            </a:ext>
          </a:extLst>
        </xdr:cNvPr>
        <xdr:cNvSpPr/>
      </xdr:nvSpPr>
      <xdr:spPr>
        <a:xfrm>
          <a:off x="4584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79391</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68E4075C-57AD-4E8A-895E-82A85234B7D2}"/>
            </a:ext>
          </a:extLst>
        </xdr:cNvPr>
        <xdr:cNvSpPr txBox="1"/>
      </xdr:nvSpPr>
      <xdr:spPr>
        <a:xfrm>
          <a:off x="4673600" y="13623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122555</xdr:rowOff>
    </xdr:from>
    <xdr:to>
      <xdr:col>20</xdr:col>
      <xdr:colOff>38100</xdr:colOff>
      <xdr:row>80</xdr:row>
      <xdr:rowOff>52705</xdr:rowOff>
    </xdr:to>
    <xdr:sp macro="" textlink="">
      <xdr:nvSpPr>
        <xdr:cNvPr id="307" name="楕円 306">
          <a:extLst>
            <a:ext uri="{FF2B5EF4-FFF2-40B4-BE49-F238E27FC236}">
              <a16:creationId xmlns:a16="http://schemas.microsoft.com/office/drawing/2014/main" id="{0B7DBEF6-3646-438B-B133-F4EC8AD4BE03}"/>
            </a:ext>
          </a:extLst>
        </xdr:cNvPr>
        <xdr:cNvSpPr/>
      </xdr:nvSpPr>
      <xdr:spPr>
        <a:xfrm>
          <a:off x="3746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1905</xdr:rowOff>
    </xdr:from>
    <xdr:to>
      <xdr:col>24</xdr:col>
      <xdr:colOff>63500</xdr:colOff>
      <xdr:row>80</xdr:row>
      <xdr:rowOff>43814</xdr:rowOff>
    </xdr:to>
    <xdr:cxnSp macro="">
      <xdr:nvCxnSpPr>
        <xdr:cNvPr id="308" name="直線コネクタ 307">
          <a:extLst>
            <a:ext uri="{FF2B5EF4-FFF2-40B4-BE49-F238E27FC236}">
              <a16:creationId xmlns:a16="http://schemas.microsoft.com/office/drawing/2014/main" id="{DBB47B16-C8DA-44AE-B854-287BF18CD91E}"/>
            </a:ext>
          </a:extLst>
        </xdr:cNvPr>
        <xdr:cNvCxnSpPr/>
      </xdr:nvCxnSpPr>
      <xdr:spPr>
        <a:xfrm>
          <a:off x="3797300" y="137179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82550</xdr:rowOff>
    </xdr:from>
    <xdr:to>
      <xdr:col>15</xdr:col>
      <xdr:colOff>101600</xdr:colOff>
      <xdr:row>80</xdr:row>
      <xdr:rowOff>12700</xdr:rowOff>
    </xdr:to>
    <xdr:sp macro="" textlink="">
      <xdr:nvSpPr>
        <xdr:cNvPr id="309" name="楕円 308">
          <a:extLst>
            <a:ext uri="{FF2B5EF4-FFF2-40B4-BE49-F238E27FC236}">
              <a16:creationId xmlns:a16="http://schemas.microsoft.com/office/drawing/2014/main" id="{9C363ED1-152E-4D11-BF04-8D204145D92A}"/>
            </a:ext>
          </a:extLst>
        </xdr:cNvPr>
        <xdr:cNvSpPr/>
      </xdr:nvSpPr>
      <xdr:spPr>
        <a:xfrm>
          <a:off x="2857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133350</xdr:rowOff>
    </xdr:from>
    <xdr:to>
      <xdr:col>19</xdr:col>
      <xdr:colOff>177800</xdr:colOff>
      <xdr:row>80</xdr:row>
      <xdr:rowOff>1905</xdr:rowOff>
    </xdr:to>
    <xdr:cxnSp macro="">
      <xdr:nvCxnSpPr>
        <xdr:cNvPr id="310" name="直線コネクタ 309">
          <a:extLst>
            <a:ext uri="{FF2B5EF4-FFF2-40B4-BE49-F238E27FC236}">
              <a16:creationId xmlns:a16="http://schemas.microsoft.com/office/drawing/2014/main" id="{D8F8E5CC-EDB4-4248-926A-7D78E5A2982C}"/>
            </a:ext>
          </a:extLst>
        </xdr:cNvPr>
        <xdr:cNvCxnSpPr/>
      </xdr:nvCxnSpPr>
      <xdr:spPr>
        <a:xfrm>
          <a:off x="2908300" y="13677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40639</xdr:rowOff>
    </xdr:from>
    <xdr:to>
      <xdr:col>10</xdr:col>
      <xdr:colOff>165100</xdr:colOff>
      <xdr:row>79</xdr:row>
      <xdr:rowOff>142239</xdr:rowOff>
    </xdr:to>
    <xdr:sp macro="" textlink="">
      <xdr:nvSpPr>
        <xdr:cNvPr id="311" name="楕円 310">
          <a:extLst>
            <a:ext uri="{FF2B5EF4-FFF2-40B4-BE49-F238E27FC236}">
              <a16:creationId xmlns:a16="http://schemas.microsoft.com/office/drawing/2014/main" id="{8D22DF01-5C53-4457-A29D-8682F85568AE}"/>
            </a:ext>
          </a:extLst>
        </xdr:cNvPr>
        <xdr:cNvSpPr/>
      </xdr:nvSpPr>
      <xdr:spPr>
        <a:xfrm>
          <a:off x="1968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91439</xdr:rowOff>
    </xdr:from>
    <xdr:to>
      <xdr:col>15</xdr:col>
      <xdr:colOff>50800</xdr:colOff>
      <xdr:row>79</xdr:row>
      <xdr:rowOff>133350</xdr:rowOff>
    </xdr:to>
    <xdr:cxnSp macro="">
      <xdr:nvCxnSpPr>
        <xdr:cNvPr id="312" name="直線コネクタ 311">
          <a:extLst>
            <a:ext uri="{FF2B5EF4-FFF2-40B4-BE49-F238E27FC236}">
              <a16:creationId xmlns:a16="http://schemas.microsoft.com/office/drawing/2014/main" id="{6EFF3060-8FFC-4E0A-B812-05BC3031874A}"/>
            </a:ext>
          </a:extLst>
        </xdr:cNvPr>
        <xdr:cNvCxnSpPr/>
      </xdr:nvCxnSpPr>
      <xdr:spPr>
        <a:xfrm>
          <a:off x="2019300" y="136359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2539</xdr:rowOff>
    </xdr:from>
    <xdr:to>
      <xdr:col>6</xdr:col>
      <xdr:colOff>38100</xdr:colOff>
      <xdr:row>79</xdr:row>
      <xdr:rowOff>104139</xdr:rowOff>
    </xdr:to>
    <xdr:sp macro="" textlink="">
      <xdr:nvSpPr>
        <xdr:cNvPr id="313" name="楕円 312">
          <a:extLst>
            <a:ext uri="{FF2B5EF4-FFF2-40B4-BE49-F238E27FC236}">
              <a16:creationId xmlns:a16="http://schemas.microsoft.com/office/drawing/2014/main" id="{B7715921-4D20-4990-A71F-E8EF165809A8}"/>
            </a:ext>
          </a:extLst>
        </xdr:cNvPr>
        <xdr:cNvSpPr/>
      </xdr:nvSpPr>
      <xdr:spPr>
        <a:xfrm>
          <a:off x="1079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53339</xdr:rowOff>
    </xdr:from>
    <xdr:to>
      <xdr:col>10</xdr:col>
      <xdr:colOff>114300</xdr:colOff>
      <xdr:row>79</xdr:row>
      <xdr:rowOff>91439</xdr:rowOff>
    </xdr:to>
    <xdr:cxnSp macro="">
      <xdr:nvCxnSpPr>
        <xdr:cNvPr id="314" name="直線コネクタ 313">
          <a:extLst>
            <a:ext uri="{FF2B5EF4-FFF2-40B4-BE49-F238E27FC236}">
              <a16:creationId xmlns:a16="http://schemas.microsoft.com/office/drawing/2014/main" id="{7D391F87-BDE3-47F8-A24D-8BB196547096}"/>
            </a:ext>
          </a:extLst>
        </xdr:cNvPr>
        <xdr:cNvCxnSpPr/>
      </xdr:nvCxnSpPr>
      <xdr:spPr>
        <a:xfrm>
          <a:off x="1130300" y="13597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5" name="n_1aveValue【福祉施設】&#10;有形固定資産減価償却率">
          <a:extLst>
            <a:ext uri="{FF2B5EF4-FFF2-40B4-BE49-F238E27FC236}">
              <a16:creationId xmlns:a16="http://schemas.microsoft.com/office/drawing/2014/main" id="{5323EA2E-724E-40F4-8055-AB7DB04783A1}"/>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316" name="n_2aveValue【福祉施設】&#10;有形固定資産減価償却率">
          <a:extLst>
            <a:ext uri="{FF2B5EF4-FFF2-40B4-BE49-F238E27FC236}">
              <a16:creationId xmlns:a16="http://schemas.microsoft.com/office/drawing/2014/main" id="{A81FBA35-E112-4596-AF7A-B4CEFCAA2418}"/>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317" name="n_3aveValue【福祉施設】&#10;有形固定資産減価償却率">
          <a:extLst>
            <a:ext uri="{FF2B5EF4-FFF2-40B4-BE49-F238E27FC236}">
              <a16:creationId xmlns:a16="http://schemas.microsoft.com/office/drawing/2014/main" id="{32B79869-4304-4335-A4E1-584177B2C64C}"/>
            </a:ext>
          </a:extLst>
        </xdr:cNvPr>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318" name="n_4aveValue【福祉施設】&#10;有形固定資産減価償却率">
          <a:extLst>
            <a:ext uri="{FF2B5EF4-FFF2-40B4-BE49-F238E27FC236}">
              <a16:creationId xmlns:a16="http://schemas.microsoft.com/office/drawing/2014/main" id="{3AA1CDFB-CD6E-40B1-8E31-325AF34406D1}"/>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69232</xdr:rowOff>
    </xdr:from>
    <xdr:ext cx="405111" cy="259045"/>
    <xdr:sp macro="" textlink="">
      <xdr:nvSpPr>
        <xdr:cNvPr id="319" name="n_1mainValue【福祉施設】&#10;有形固定資産減価償却率">
          <a:extLst>
            <a:ext uri="{FF2B5EF4-FFF2-40B4-BE49-F238E27FC236}">
              <a16:creationId xmlns:a16="http://schemas.microsoft.com/office/drawing/2014/main" id="{AAEB6306-EADE-42A2-9C78-2AD14B3E886A}"/>
            </a:ext>
          </a:extLst>
        </xdr:cNvPr>
        <xdr:cNvSpPr txBox="1"/>
      </xdr:nvSpPr>
      <xdr:spPr>
        <a:xfrm>
          <a:off x="35820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29227</xdr:rowOff>
    </xdr:from>
    <xdr:ext cx="405111" cy="259045"/>
    <xdr:sp macro="" textlink="">
      <xdr:nvSpPr>
        <xdr:cNvPr id="320" name="n_2mainValue【福祉施設】&#10;有形固定資産減価償却率">
          <a:extLst>
            <a:ext uri="{FF2B5EF4-FFF2-40B4-BE49-F238E27FC236}">
              <a16:creationId xmlns:a16="http://schemas.microsoft.com/office/drawing/2014/main" id="{7C918BEE-5A50-4688-A59A-30CBC3A67AB6}"/>
            </a:ext>
          </a:extLst>
        </xdr:cNvPr>
        <xdr:cNvSpPr txBox="1"/>
      </xdr:nvSpPr>
      <xdr:spPr>
        <a:xfrm>
          <a:off x="27057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158766</xdr:rowOff>
    </xdr:from>
    <xdr:ext cx="405111" cy="259045"/>
    <xdr:sp macro="" textlink="">
      <xdr:nvSpPr>
        <xdr:cNvPr id="321" name="n_3mainValue【福祉施設】&#10;有形固定資産減価償却率">
          <a:extLst>
            <a:ext uri="{FF2B5EF4-FFF2-40B4-BE49-F238E27FC236}">
              <a16:creationId xmlns:a16="http://schemas.microsoft.com/office/drawing/2014/main" id="{96A8947D-3498-4762-BEE1-5375918C3EA9}"/>
            </a:ext>
          </a:extLst>
        </xdr:cNvPr>
        <xdr:cNvSpPr txBox="1"/>
      </xdr:nvSpPr>
      <xdr:spPr>
        <a:xfrm>
          <a:off x="18167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120666</xdr:rowOff>
    </xdr:from>
    <xdr:ext cx="405111" cy="259045"/>
    <xdr:sp macro="" textlink="">
      <xdr:nvSpPr>
        <xdr:cNvPr id="322" name="n_4mainValue【福祉施設】&#10;有形固定資産減価償却率">
          <a:extLst>
            <a:ext uri="{FF2B5EF4-FFF2-40B4-BE49-F238E27FC236}">
              <a16:creationId xmlns:a16="http://schemas.microsoft.com/office/drawing/2014/main" id="{B64ED0DA-61D7-4C7A-94E8-85DD91AE255D}"/>
            </a:ext>
          </a:extLst>
        </xdr:cNvPr>
        <xdr:cNvSpPr txBox="1"/>
      </xdr:nvSpPr>
      <xdr:spPr>
        <a:xfrm>
          <a:off x="927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BE9AE6CE-940B-43ED-BAC7-7A9079A45F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75958B7-B613-4D5E-BB61-11308B2CFC9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9D46928-6138-4E1A-B94B-80106D97D68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B70979B3-65E5-46E6-9BAF-9194B75C06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794DDAA-B9BD-4FE2-BBFE-6CC3CD6BCA7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20598A0-7C08-45C4-B220-20607E9F10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96E7B30-A401-464F-BD32-EBFD914CEEA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21CBA29-360B-46F6-A8D7-64519DEFAF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BAF05A1-DB37-4463-AAD7-0DB80BEBBC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089C23C-0F4D-4219-9237-126DEAF7D0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7064D1DE-F829-4A35-9B39-B336F309278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C5273AF9-A86A-4CF4-A9AA-FBA6596CFC2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B06A8B9-1FB5-44EA-BB83-5C5350F7A6A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DFBE6E5-DA94-44E4-9575-A04AF51ED7F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91B4AA3-2316-400A-80F6-D083E93DC42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D405F0F-2B3E-4940-A986-B2704DD36A6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F6AFE59E-1031-46FE-8427-57C32CE6E7A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D9936897-6080-4224-A645-3044BA54842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493C61E8-3375-4EB1-9633-FF62A413C29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12CE5B74-D2F9-478D-98B3-752CF2BDBFD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E8B6C00-2369-4ED2-961F-92B58ED920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79E98E99-3EC9-41C9-96B0-5E8B4F7AEC2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AA7D093F-5874-41CD-8804-CDC06CAA835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6" name="直線コネクタ 345">
          <a:extLst>
            <a:ext uri="{FF2B5EF4-FFF2-40B4-BE49-F238E27FC236}">
              <a16:creationId xmlns:a16="http://schemas.microsoft.com/office/drawing/2014/main" id="{FC84F55A-4F8A-4FCF-969E-F8CAB6185828}"/>
            </a:ext>
          </a:extLst>
        </xdr:cNvPr>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7" name="【福祉施設】&#10;一人当たり面積最小値テキスト">
          <a:extLst>
            <a:ext uri="{FF2B5EF4-FFF2-40B4-BE49-F238E27FC236}">
              <a16:creationId xmlns:a16="http://schemas.microsoft.com/office/drawing/2014/main" id="{E37C878E-7C5E-42C7-983E-ED68B3410592}"/>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8" name="直線コネクタ 347">
          <a:extLst>
            <a:ext uri="{FF2B5EF4-FFF2-40B4-BE49-F238E27FC236}">
              <a16:creationId xmlns:a16="http://schemas.microsoft.com/office/drawing/2014/main" id="{D6A8E3DD-1887-4D70-980E-0F60D6D4745A}"/>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9" name="【福祉施設】&#10;一人当たり面積最大値テキスト">
          <a:extLst>
            <a:ext uri="{FF2B5EF4-FFF2-40B4-BE49-F238E27FC236}">
              <a16:creationId xmlns:a16="http://schemas.microsoft.com/office/drawing/2014/main" id="{AF7FBB30-1932-49AC-ABC1-64C77C2ECFD4}"/>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0" name="直線コネクタ 349">
          <a:extLst>
            <a:ext uri="{FF2B5EF4-FFF2-40B4-BE49-F238E27FC236}">
              <a16:creationId xmlns:a16="http://schemas.microsoft.com/office/drawing/2014/main" id="{4015C30F-6491-46B0-81A5-E51E379AE038}"/>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138447</xdr:rowOff>
    </xdr:from>
    <xdr:ext cx="469744" cy="259045"/>
    <xdr:sp macro="" textlink="">
      <xdr:nvSpPr>
        <xdr:cNvPr id="351" name="【福祉施設】&#10;一人当たり面積平均値テキスト">
          <a:extLst>
            <a:ext uri="{FF2B5EF4-FFF2-40B4-BE49-F238E27FC236}">
              <a16:creationId xmlns:a16="http://schemas.microsoft.com/office/drawing/2014/main" id="{4DF1BD6C-0C57-439B-97E1-37C6F061BE3F}"/>
            </a:ext>
          </a:extLst>
        </xdr:cNvPr>
        <xdr:cNvSpPr txBox="1"/>
      </xdr:nvSpPr>
      <xdr:spPr>
        <a:xfrm>
          <a:off x="10515600" y="14540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2" name="フローチャート: 判断 351">
          <a:extLst>
            <a:ext uri="{FF2B5EF4-FFF2-40B4-BE49-F238E27FC236}">
              <a16:creationId xmlns:a16="http://schemas.microsoft.com/office/drawing/2014/main" id="{6621D134-F4BD-4D2C-800C-28B4EB051A43}"/>
            </a:ext>
          </a:extLst>
        </xdr:cNvPr>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3" name="フローチャート: 判断 352">
          <a:extLst>
            <a:ext uri="{FF2B5EF4-FFF2-40B4-BE49-F238E27FC236}">
              <a16:creationId xmlns:a16="http://schemas.microsoft.com/office/drawing/2014/main" id="{AF009C56-FF3C-4C85-BCC6-A35C7BCF1B6A}"/>
            </a:ext>
          </a:extLst>
        </xdr:cNvPr>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4" name="フローチャート: 判断 353">
          <a:extLst>
            <a:ext uri="{FF2B5EF4-FFF2-40B4-BE49-F238E27FC236}">
              <a16:creationId xmlns:a16="http://schemas.microsoft.com/office/drawing/2014/main" id="{4F97D118-467E-45FC-B8FF-E737697E7BBB}"/>
            </a:ext>
          </a:extLst>
        </xdr:cNvPr>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5" name="フローチャート: 判断 354">
          <a:extLst>
            <a:ext uri="{FF2B5EF4-FFF2-40B4-BE49-F238E27FC236}">
              <a16:creationId xmlns:a16="http://schemas.microsoft.com/office/drawing/2014/main" id="{E5E6D441-043D-4E25-9882-31477842F4B5}"/>
            </a:ext>
          </a:extLst>
        </xdr:cNvPr>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6" name="フローチャート: 判断 355">
          <a:extLst>
            <a:ext uri="{FF2B5EF4-FFF2-40B4-BE49-F238E27FC236}">
              <a16:creationId xmlns:a16="http://schemas.microsoft.com/office/drawing/2014/main" id="{55980480-11C2-4AEF-9BAE-E4F0A5A77738}"/>
            </a:ext>
          </a:extLst>
        </xdr:cNvPr>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535293B-19B1-47E9-B3D7-4193BDC848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417C3D7-1F5D-4D33-B66D-62946ECD9BF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50A8689-F058-4909-B2AA-1D7CCCDBF37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7679FD9-8708-4518-A667-4007370899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EE88B5B-2571-4F1C-9C7B-34072E5E1F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168911</xdr:rowOff>
    </xdr:from>
    <xdr:to>
      <xdr:col>55</xdr:col>
      <xdr:colOff>50800</xdr:colOff>
      <xdr:row>81</xdr:row>
      <xdr:rowOff>99061</xdr:rowOff>
    </xdr:to>
    <xdr:sp macro="" textlink="">
      <xdr:nvSpPr>
        <xdr:cNvPr id="362" name="楕円 361">
          <a:extLst>
            <a:ext uri="{FF2B5EF4-FFF2-40B4-BE49-F238E27FC236}">
              <a16:creationId xmlns:a16="http://schemas.microsoft.com/office/drawing/2014/main" id="{A7C3A2CC-EF53-43DB-BF0B-BC44A4CE0F6F}"/>
            </a:ext>
          </a:extLst>
        </xdr:cNvPr>
        <xdr:cNvSpPr/>
      </xdr:nvSpPr>
      <xdr:spPr>
        <a:xfrm>
          <a:off x="104267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20338</xdr:rowOff>
    </xdr:from>
    <xdr:ext cx="469744" cy="259045"/>
    <xdr:sp macro="" textlink="">
      <xdr:nvSpPr>
        <xdr:cNvPr id="363" name="【福祉施設】&#10;一人当たり面積該当値テキスト">
          <a:extLst>
            <a:ext uri="{FF2B5EF4-FFF2-40B4-BE49-F238E27FC236}">
              <a16:creationId xmlns:a16="http://schemas.microsoft.com/office/drawing/2014/main" id="{5992DE8C-EF33-4E4D-91B8-4F5A7E81DD50}"/>
            </a:ext>
          </a:extLst>
        </xdr:cNvPr>
        <xdr:cNvSpPr txBox="1"/>
      </xdr:nvSpPr>
      <xdr:spPr>
        <a:xfrm>
          <a:off x="10515600" y="1373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19050</xdr:rowOff>
    </xdr:from>
    <xdr:to>
      <xdr:col>50</xdr:col>
      <xdr:colOff>165100</xdr:colOff>
      <xdr:row>81</xdr:row>
      <xdr:rowOff>120650</xdr:rowOff>
    </xdr:to>
    <xdr:sp macro="" textlink="">
      <xdr:nvSpPr>
        <xdr:cNvPr id="364" name="楕円 363">
          <a:extLst>
            <a:ext uri="{FF2B5EF4-FFF2-40B4-BE49-F238E27FC236}">
              <a16:creationId xmlns:a16="http://schemas.microsoft.com/office/drawing/2014/main" id="{05339177-D6AB-48A1-B3A3-B773BB07289F}"/>
            </a:ext>
          </a:extLst>
        </xdr:cNvPr>
        <xdr:cNvSpPr/>
      </xdr:nvSpPr>
      <xdr:spPr>
        <a:xfrm>
          <a:off x="9588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48261</xdr:rowOff>
    </xdr:from>
    <xdr:to>
      <xdr:col>55</xdr:col>
      <xdr:colOff>0</xdr:colOff>
      <xdr:row>81</xdr:row>
      <xdr:rowOff>69850</xdr:rowOff>
    </xdr:to>
    <xdr:cxnSp macro="">
      <xdr:nvCxnSpPr>
        <xdr:cNvPr id="365" name="直線コネクタ 364">
          <a:extLst>
            <a:ext uri="{FF2B5EF4-FFF2-40B4-BE49-F238E27FC236}">
              <a16:creationId xmlns:a16="http://schemas.microsoft.com/office/drawing/2014/main" id="{A0715D86-1E03-4C5C-9F84-ED4EDA865EFA}"/>
            </a:ext>
          </a:extLst>
        </xdr:cNvPr>
        <xdr:cNvCxnSpPr/>
      </xdr:nvCxnSpPr>
      <xdr:spPr>
        <a:xfrm flipV="1">
          <a:off x="9639300" y="13935711"/>
          <a:ext cx="8382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35561</xdr:rowOff>
    </xdr:from>
    <xdr:to>
      <xdr:col>46</xdr:col>
      <xdr:colOff>38100</xdr:colOff>
      <xdr:row>81</xdr:row>
      <xdr:rowOff>137161</xdr:rowOff>
    </xdr:to>
    <xdr:sp macro="" textlink="">
      <xdr:nvSpPr>
        <xdr:cNvPr id="366" name="楕円 365">
          <a:extLst>
            <a:ext uri="{FF2B5EF4-FFF2-40B4-BE49-F238E27FC236}">
              <a16:creationId xmlns:a16="http://schemas.microsoft.com/office/drawing/2014/main" id="{B5B1854C-F906-4A68-A69A-B49503EDBA7E}"/>
            </a:ext>
          </a:extLst>
        </xdr:cNvPr>
        <xdr:cNvSpPr/>
      </xdr:nvSpPr>
      <xdr:spPr>
        <a:xfrm>
          <a:off x="8699500" y="13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69850</xdr:rowOff>
    </xdr:from>
    <xdr:to>
      <xdr:col>50</xdr:col>
      <xdr:colOff>114300</xdr:colOff>
      <xdr:row>81</xdr:row>
      <xdr:rowOff>86361</xdr:rowOff>
    </xdr:to>
    <xdr:cxnSp macro="">
      <xdr:nvCxnSpPr>
        <xdr:cNvPr id="367" name="直線コネクタ 366">
          <a:extLst>
            <a:ext uri="{FF2B5EF4-FFF2-40B4-BE49-F238E27FC236}">
              <a16:creationId xmlns:a16="http://schemas.microsoft.com/office/drawing/2014/main" id="{3AB6356D-4EBF-48FD-A3F8-40ECB495D638}"/>
            </a:ext>
          </a:extLst>
        </xdr:cNvPr>
        <xdr:cNvCxnSpPr/>
      </xdr:nvCxnSpPr>
      <xdr:spPr>
        <a:xfrm flipV="1">
          <a:off x="8750300" y="139573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53339</xdr:rowOff>
    </xdr:from>
    <xdr:to>
      <xdr:col>41</xdr:col>
      <xdr:colOff>101600</xdr:colOff>
      <xdr:row>81</xdr:row>
      <xdr:rowOff>154939</xdr:rowOff>
    </xdr:to>
    <xdr:sp macro="" textlink="">
      <xdr:nvSpPr>
        <xdr:cNvPr id="368" name="楕円 367">
          <a:extLst>
            <a:ext uri="{FF2B5EF4-FFF2-40B4-BE49-F238E27FC236}">
              <a16:creationId xmlns:a16="http://schemas.microsoft.com/office/drawing/2014/main" id="{350FCC38-5E0C-4FF8-9C6C-AA5497DC34E2}"/>
            </a:ext>
          </a:extLst>
        </xdr:cNvPr>
        <xdr:cNvSpPr/>
      </xdr:nvSpPr>
      <xdr:spPr>
        <a:xfrm>
          <a:off x="7810500" y="139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86361</xdr:rowOff>
    </xdr:from>
    <xdr:to>
      <xdr:col>45</xdr:col>
      <xdr:colOff>177800</xdr:colOff>
      <xdr:row>81</xdr:row>
      <xdr:rowOff>104139</xdr:rowOff>
    </xdr:to>
    <xdr:cxnSp macro="">
      <xdr:nvCxnSpPr>
        <xdr:cNvPr id="369" name="直線コネクタ 368">
          <a:extLst>
            <a:ext uri="{FF2B5EF4-FFF2-40B4-BE49-F238E27FC236}">
              <a16:creationId xmlns:a16="http://schemas.microsoft.com/office/drawing/2014/main" id="{42EF2797-2981-4A93-9D6E-F3AA81BCBD56}"/>
            </a:ext>
          </a:extLst>
        </xdr:cNvPr>
        <xdr:cNvCxnSpPr/>
      </xdr:nvCxnSpPr>
      <xdr:spPr>
        <a:xfrm flipV="1">
          <a:off x="7861300" y="139738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64770</xdr:rowOff>
    </xdr:from>
    <xdr:to>
      <xdr:col>36</xdr:col>
      <xdr:colOff>165100</xdr:colOff>
      <xdr:row>81</xdr:row>
      <xdr:rowOff>166370</xdr:rowOff>
    </xdr:to>
    <xdr:sp macro="" textlink="">
      <xdr:nvSpPr>
        <xdr:cNvPr id="370" name="楕円 369">
          <a:extLst>
            <a:ext uri="{FF2B5EF4-FFF2-40B4-BE49-F238E27FC236}">
              <a16:creationId xmlns:a16="http://schemas.microsoft.com/office/drawing/2014/main" id="{DEFEEC3D-FD51-4590-9A23-0DEA8A460735}"/>
            </a:ext>
          </a:extLst>
        </xdr:cNvPr>
        <xdr:cNvSpPr/>
      </xdr:nvSpPr>
      <xdr:spPr>
        <a:xfrm>
          <a:off x="6921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104139</xdr:rowOff>
    </xdr:from>
    <xdr:to>
      <xdr:col>41</xdr:col>
      <xdr:colOff>50800</xdr:colOff>
      <xdr:row>81</xdr:row>
      <xdr:rowOff>115570</xdr:rowOff>
    </xdr:to>
    <xdr:cxnSp macro="">
      <xdr:nvCxnSpPr>
        <xdr:cNvPr id="371" name="直線コネクタ 370">
          <a:extLst>
            <a:ext uri="{FF2B5EF4-FFF2-40B4-BE49-F238E27FC236}">
              <a16:creationId xmlns:a16="http://schemas.microsoft.com/office/drawing/2014/main" id="{7F1DFB37-B77A-4B6D-9249-94D0DCE9DBBB}"/>
            </a:ext>
          </a:extLst>
        </xdr:cNvPr>
        <xdr:cNvCxnSpPr/>
      </xdr:nvCxnSpPr>
      <xdr:spPr>
        <a:xfrm flipV="1">
          <a:off x="6972300" y="13991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64788</xdr:rowOff>
    </xdr:from>
    <xdr:ext cx="469744" cy="259045"/>
    <xdr:sp macro="" textlink="">
      <xdr:nvSpPr>
        <xdr:cNvPr id="372" name="n_1aveValue【福祉施設】&#10;一人当たり面積">
          <a:extLst>
            <a:ext uri="{FF2B5EF4-FFF2-40B4-BE49-F238E27FC236}">
              <a16:creationId xmlns:a16="http://schemas.microsoft.com/office/drawing/2014/main" id="{67537BF4-0690-4085-92A5-9545A4451C5D}"/>
            </a:ext>
          </a:extLst>
        </xdr:cNvPr>
        <xdr:cNvSpPr txBox="1"/>
      </xdr:nvSpPr>
      <xdr:spPr>
        <a:xfrm>
          <a:off x="9391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83838</xdr:rowOff>
    </xdr:from>
    <xdr:ext cx="469744" cy="259045"/>
    <xdr:sp macro="" textlink="">
      <xdr:nvSpPr>
        <xdr:cNvPr id="373" name="n_2aveValue【福祉施設】&#10;一人当たり面積">
          <a:extLst>
            <a:ext uri="{FF2B5EF4-FFF2-40B4-BE49-F238E27FC236}">
              <a16:creationId xmlns:a16="http://schemas.microsoft.com/office/drawing/2014/main" id="{6150DDDB-1EFB-45AF-8F4F-23D667203810}"/>
            </a:ext>
          </a:extLst>
        </xdr:cNvPr>
        <xdr:cNvSpPr txBox="1"/>
      </xdr:nvSpPr>
      <xdr:spPr>
        <a:xfrm>
          <a:off x="8515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97807</xdr:rowOff>
    </xdr:from>
    <xdr:ext cx="469744" cy="259045"/>
    <xdr:sp macro="" textlink="">
      <xdr:nvSpPr>
        <xdr:cNvPr id="374" name="n_3aveValue【福祉施設】&#10;一人当たり面積">
          <a:extLst>
            <a:ext uri="{FF2B5EF4-FFF2-40B4-BE49-F238E27FC236}">
              <a16:creationId xmlns:a16="http://schemas.microsoft.com/office/drawing/2014/main" id="{1177755C-D765-4871-B94D-3F47D171B178}"/>
            </a:ext>
          </a:extLst>
        </xdr:cNvPr>
        <xdr:cNvSpPr txBox="1"/>
      </xdr:nvSpPr>
      <xdr:spPr>
        <a:xfrm>
          <a:off x="7626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101616</xdr:rowOff>
    </xdr:from>
    <xdr:ext cx="469744" cy="259045"/>
    <xdr:sp macro="" textlink="">
      <xdr:nvSpPr>
        <xdr:cNvPr id="375" name="n_4aveValue【福祉施設】&#10;一人当たり面積">
          <a:extLst>
            <a:ext uri="{FF2B5EF4-FFF2-40B4-BE49-F238E27FC236}">
              <a16:creationId xmlns:a16="http://schemas.microsoft.com/office/drawing/2014/main" id="{63E813B8-50B7-4062-85D8-7387FDD16479}"/>
            </a:ext>
          </a:extLst>
        </xdr:cNvPr>
        <xdr:cNvSpPr txBox="1"/>
      </xdr:nvSpPr>
      <xdr:spPr>
        <a:xfrm>
          <a:off x="6737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137177</xdr:rowOff>
    </xdr:from>
    <xdr:ext cx="469744" cy="259045"/>
    <xdr:sp macro="" textlink="">
      <xdr:nvSpPr>
        <xdr:cNvPr id="376" name="n_1mainValue【福祉施設】&#10;一人当たり面積">
          <a:extLst>
            <a:ext uri="{FF2B5EF4-FFF2-40B4-BE49-F238E27FC236}">
              <a16:creationId xmlns:a16="http://schemas.microsoft.com/office/drawing/2014/main" id="{71662C06-868E-4CD5-AB2D-663D5E7CC00C}"/>
            </a:ext>
          </a:extLst>
        </xdr:cNvPr>
        <xdr:cNvSpPr txBox="1"/>
      </xdr:nvSpPr>
      <xdr:spPr>
        <a:xfrm>
          <a:off x="9391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153688</xdr:rowOff>
    </xdr:from>
    <xdr:ext cx="469744" cy="259045"/>
    <xdr:sp macro="" textlink="">
      <xdr:nvSpPr>
        <xdr:cNvPr id="377" name="n_2mainValue【福祉施設】&#10;一人当たり面積">
          <a:extLst>
            <a:ext uri="{FF2B5EF4-FFF2-40B4-BE49-F238E27FC236}">
              <a16:creationId xmlns:a16="http://schemas.microsoft.com/office/drawing/2014/main" id="{AF7B395B-1439-48EF-9004-E49F61C43C16}"/>
            </a:ext>
          </a:extLst>
        </xdr:cNvPr>
        <xdr:cNvSpPr txBox="1"/>
      </xdr:nvSpPr>
      <xdr:spPr>
        <a:xfrm>
          <a:off x="8515427" y="1369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xdr:rowOff>
    </xdr:from>
    <xdr:ext cx="469744" cy="259045"/>
    <xdr:sp macro="" textlink="">
      <xdr:nvSpPr>
        <xdr:cNvPr id="378" name="n_3mainValue【福祉施設】&#10;一人当たり面積">
          <a:extLst>
            <a:ext uri="{FF2B5EF4-FFF2-40B4-BE49-F238E27FC236}">
              <a16:creationId xmlns:a16="http://schemas.microsoft.com/office/drawing/2014/main" id="{486A93FF-339F-4DFC-B642-A1E9E7A070B3}"/>
            </a:ext>
          </a:extLst>
        </xdr:cNvPr>
        <xdr:cNvSpPr txBox="1"/>
      </xdr:nvSpPr>
      <xdr:spPr>
        <a:xfrm>
          <a:off x="7626427" y="1371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11447</xdr:rowOff>
    </xdr:from>
    <xdr:ext cx="469744" cy="259045"/>
    <xdr:sp macro="" textlink="">
      <xdr:nvSpPr>
        <xdr:cNvPr id="379" name="n_4mainValue【福祉施設】&#10;一人当たり面積">
          <a:extLst>
            <a:ext uri="{FF2B5EF4-FFF2-40B4-BE49-F238E27FC236}">
              <a16:creationId xmlns:a16="http://schemas.microsoft.com/office/drawing/2014/main" id="{7A8DCE0A-068B-4493-8083-49E60BA88481}"/>
            </a:ext>
          </a:extLst>
        </xdr:cNvPr>
        <xdr:cNvSpPr txBox="1"/>
      </xdr:nvSpPr>
      <xdr:spPr>
        <a:xfrm>
          <a:off x="6737427" y="137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74AB6DED-E47F-46A0-AD72-8E3D4177E3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2D1A814-00BD-48EB-9E7B-00F63233AC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B84F571-4740-4AD9-BA4E-323240AB366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52F936C-99CC-4955-BD1D-ACF1DE4E77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593C725F-81E1-41C2-9FA0-41B714FDDC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6735440-3D94-4C86-8D27-C779EA58FCD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5BF6D9E-82E7-46E9-9F65-0DDBAD0C8B1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1C6DC4C6-8C44-4573-9E99-47F955A3D32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1E8399BD-F8C1-4D86-99B4-808385E50A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CA087E53-261F-45AE-AC54-903E0DC0BEA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B241FD0B-FDE1-4388-875F-A1CA28B1153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B399E05D-F21D-42D5-B0B7-E81AEB8018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2EA3F07B-CDD9-41DD-8448-35F49988ED3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32F803-6F38-48D6-B1B3-6609D772E5D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22D90D78-9FB2-4A5B-B61B-F81D392B03C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51DDF0C2-0D07-41D1-9BD5-BAA47EB2D66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C5156E79-6E53-40A4-BA1B-2B1B1AB72A5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C55DF497-8567-4BB1-9291-F21DA10271E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B22822BE-0C10-4BF1-9B73-D9FBA7D0446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D787FCEA-3C0F-407E-81FD-0993F2457B8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EF2A9919-4688-436A-B405-CEAC3578E21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71955350-8DA8-4739-9B63-9E417331236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C63CFC89-5B9D-4B4D-A5B9-506CBF9F1C1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C152DE2-FCE2-439A-A8B7-97AD33FE166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404" name="直線コネクタ 403">
          <a:extLst>
            <a:ext uri="{FF2B5EF4-FFF2-40B4-BE49-F238E27FC236}">
              <a16:creationId xmlns:a16="http://schemas.microsoft.com/office/drawing/2014/main" id="{8F371B73-9583-4988-A95F-78BB0BE23A95}"/>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D4F8A4C8-642F-40C5-9129-EED24A83466D}"/>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a:extLst>
            <a:ext uri="{FF2B5EF4-FFF2-40B4-BE49-F238E27FC236}">
              <a16:creationId xmlns:a16="http://schemas.microsoft.com/office/drawing/2014/main" id="{46F133CC-62EF-434B-A249-60415B4D5EF0}"/>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7833009F-355D-4149-A6E1-5997EB34A391}"/>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408" name="直線コネクタ 407">
          <a:extLst>
            <a:ext uri="{FF2B5EF4-FFF2-40B4-BE49-F238E27FC236}">
              <a16:creationId xmlns:a16="http://schemas.microsoft.com/office/drawing/2014/main" id="{3AFBE854-8288-4965-9A34-9BD30D9DBA98}"/>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37E5412B-19FC-4AF5-9AC3-D7AF4056560C}"/>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10" name="フローチャート: 判断 409">
          <a:extLst>
            <a:ext uri="{FF2B5EF4-FFF2-40B4-BE49-F238E27FC236}">
              <a16:creationId xmlns:a16="http://schemas.microsoft.com/office/drawing/2014/main" id="{DB31E3C9-8758-4352-BFC6-C3B4F92A1D89}"/>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11" name="フローチャート: 判断 410">
          <a:extLst>
            <a:ext uri="{FF2B5EF4-FFF2-40B4-BE49-F238E27FC236}">
              <a16:creationId xmlns:a16="http://schemas.microsoft.com/office/drawing/2014/main" id="{FCA69D15-95E9-4345-AFB8-5087EC345D86}"/>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412" name="フローチャート: 判断 411">
          <a:extLst>
            <a:ext uri="{FF2B5EF4-FFF2-40B4-BE49-F238E27FC236}">
              <a16:creationId xmlns:a16="http://schemas.microsoft.com/office/drawing/2014/main" id="{839E66C8-C2BA-4C53-A795-0D3BF9DDD627}"/>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3" name="フローチャート: 判断 412">
          <a:extLst>
            <a:ext uri="{FF2B5EF4-FFF2-40B4-BE49-F238E27FC236}">
              <a16:creationId xmlns:a16="http://schemas.microsoft.com/office/drawing/2014/main" id="{5127F92A-14E4-4BF7-90AE-16C7BB8145B1}"/>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414" name="フローチャート: 判断 413">
          <a:extLst>
            <a:ext uri="{FF2B5EF4-FFF2-40B4-BE49-F238E27FC236}">
              <a16:creationId xmlns:a16="http://schemas.microsoft.com/office/drawing/2014/main" id="{07A28EAD-A789-4769-A897-2CDF154F7CD4}"/>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77A7037-E52E-4D8F-B3D4-4EC5CBD1250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5DF5547-398B-4EAC-BC2A-D5F6B09E884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4FBB9A8-DA01-438B-9DEC-D73DA7F19FF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8DB8665-762C-4189-AA9B-9AE9A42310A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A92D99D-C76B-4F90-826A-D39CEE79A8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73025</xdr:rowOff>
    </xdr:from>
    <xdr:to>
      <xdr:col>24</xdr:col>
      <xdr:colOff>114300</xdr:colOff>
      <xdr:row>108</xdr:row>
      <xdr:rowOff>3175</xdr:rowOff>
    </xdr:to>
    <xdr:sp macro="" textlink="">
      <xdr:nvSpPr>
        <xdr:cNvPr id="420" name="楕円 419">
          <a:extLst>
            <a:ext uri="{FF2B5EF4-FFF2-40B4-BE49-F238E27FC236}">
              <a16:creationId xmlns:a16="http://schemas.microsoft.com/office/drawing/2014/main" id="{90F86238-0FDF-47E7-974B-A22D298D5C03}"/>
            </a:ext>
          </a:extLst>
        </xdr:cNvPr>
        <xdr:cNvSpPr/>
      </xdr:nvSpPr>
      <xdr:spPr>
        <a:xfrm>
          <a:off x="45847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51452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45C2219-6746-41EB-A76B-EBF2DA8905D8}"/>
            </a:ext>
          </a:extLst>
        </xdr:cNvPr>
        <xdr:cNvSpPr txBox="1"/>
      </xdr:nvSpPr>
      <xdr:spPr>
        <a:xfrm>
          <a:off x="4673600"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67311</xdr:rowOff>
    </xdr:from>
    <xdr:to>
      <xdr:col>20</xdr:col>
      <xdr:colOff>38100</xdr:colOff>
      <xdr:row>107</xdr:row>
      <xdr:rowOff>168911</xdr:rowOff>
    </xdr:to>
    <xdr:sp macro="" textlink="">
      <xdr:nvSpPr>
        <xdr:cNvPr id="422" name="楕円 421">
          <a:extLst>
            <a:ext uri="{FF2B5EF4-FFF2-40B4-BE49-F238E27FC236}">
              <a16:creationId xmlns:a16="http://schemas.microsoft.com/office/drawing/2014/main" id="{BB98528B-E31E-47E3-BE70-F20D76DF0713}"/>
            </a:ext>
          </a:extLst>
        </xdr:cNvPr>
        <xdr:cNvSpPr/>
      </xdr:nvSpPr>
      <xdr:spPr>
        <a:xfrm>
          <a:off x="3746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118111</xdr:rowOff>
    </xdr:from>
    <xdr:to>
      <xdr:col>24</xdr:col>
      <xdr:colOff>63500</xdr:colOff>
      <xdr:row>107</xdr:row>
      <xdr:rowOff>123825</xdr:rowOff>
    </xdr:to>
    <xdr:cxnSp macro="">
      <xdr:nvCxnSpPr>
        <xdr:cNvPr id="423" name="直線コネクタ 422">
          <a:extLst>
            <a:ext uri="{FF2B5EF4-FFF2-40B4-BE49-F238E27FC236}">
              <a16:creationId xmlns:a16="http://schemas.microsoft.com/office/drawing/2014/main" id="{985ED491-294E-4B40-8646-30A1914AB77E}"/>
            </a:ext>
          </a:extLst>
        </xdr:cNvPr>
        <xdr:cNvCxnSpPr/>
      </xdr:nvCxnSpPr>
      <xdr:spPr>
        <a:xfrm>
          <a:off x="3797300" y="184632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38736</xdr:rowOff>
    </xdr:from>
    <xdr:to>
      <xdr:col>15</xdr:col>
      <xdr:colOff>101600</xdr:colOff>
      <xdr:row>107</xdr:row>
      <xdr:rowOff>140336</xdr:rowOff>
    </xdr:to>
    <xdr:sp macro="" textlink="">
      <xdr:nvSpPr>
        <xdr:cNvPr id="424" name="楕円 423">
          <a:extLst>
            <a:ext uri="{FF2B5EF4-FFF2-40B4-BE49-F238E27FC236}">
              <a16:creationId xmlns:a16="http://schemas.microsoft.com/office/drawing/2014/main" id="{6B290E50-33B6-43C7-9BBE-69847B58B52C}"/>
            </a:ext>
          </a:extLst>
        </xdr:cNvPr>
        <xdr:cNvSpPr/>
      </xdr:nvSpPr>
      <xdr:spPr>
        <a:xfrm>
          <a:off x="2857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89536</xdr:rowOff>
    </xdr:from>
    <xdr:to>
      <xdr:col>19</xdr:col>
      <xdr:colOff>177800</xdr:colOff>
      <xdr:row>107</xdr:row>
      <xdr:rowOff>118111</xdr:rowOff>
    </xdr:to>
    <xdr:cxnSp macro="">
      <xdr:nvCxnSpPr>
        <xdr:cNvPr id="425" name="直線コネクタ 424">
          <a:extLst>
            <a:ext uri="{FF2B5EF4-FFF2-40B4-BE49-F238E27FC236}">
              <a16:creationId xmlns:a16="http://schemas.microsoft.com/office/drawing/2014/main" id="{4FBD97A3-285E-43B5-8322-1C63FEFF10FC}"/>
            </a:ext>
          </a:extLst>
        </xdr:cNvPr>
        <xdr:cNvCxnSpPr/>
      </xdr:nvCxnSpPr>
      <xdr:spPr>
        <a:xfrm>
          <a:off x="2908300" y="18434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12064</xdr:rowOff>
    </xdr:from>
    <xdr:to>
      <xdr:col>10</xdr:col>
      <xdr:colOff>165100</xdr:colOff>
      <xdr:row>107</xdr:row>
      <xdr:rowOff>113664</xdr:rowOff>
    </xdr:to>
    <xdr:sp macro="" textlink="">
      <xdr:nvSpPr>
        <xdr:cNvPr id="426" name="楕円 425">
          <a:extLst>
            <a:ext uri="{FF2B5EF4-FFF2-40B4-BE49-F238E27FC236}">
              <a16:creationId xmlns:a16="http://schemas.microsoft.com/office/drawing/2014/main" id="{A7B9FE8F-2AE7-48A9-881F-177B84128734}"/>
            </a:ext>
          </a:extLst>
        </xdr:cNvPr>
        <xdr:cNvSpPr/>
      </xdr:nvSpPr>
      <xdr:spPr>
        <a:xfrm>
          <a:off x="196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62864</xdr:rowOff>
    </xdr:from>
    <xdr:to>
      <xdr:col>15</xdr:col>
      <xdr:colOff>50800</xdr:colOff>
      <xdr:row>107</xdr:row>
      <xdr:rowOff>89536</xdr:rowOff>
    </xdr:to>
    <xdr:cxnSp macro="">
      <xdr:nvCxnSpPr>
        <xdr:cNvPr id="427" name="直線コネクタ 426">
          <a:extLst>
            <a:ext uri="{FF2B5EF4-FFF2-40B4-BE49-F238E27FC236}">
              <a16:creationId xmlns:a16="http://schemas.microsoft.com/office/drawing/2014/main" id="{8477C366-C437-48F8-87B8-BBC4F5A53D45}"/>
            </a:ext>
          </a:extLst>
        </xdr:cNvPr>
        <xdr:cNvCxnSpPr/>
      </xdr:nvCxnSpPr>
      <xdr:spPr>
        <a:xfrm>
          <a:off x="2019300" y="184080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158750</xdr:rowOff>
    </xdr:from>
    <xdr:to>
      <xdr:col>6</xdr:col>
      <xdr:colOff>38100</xdr:colOff>
      <xdr:row>107</xdr:row>
      <xdr:rowOff>88900</xdr:rowOff>
    </xdr:to>
    <xdr:sp macro="" textlink="">
      <xdr:nvSpPr>
        <xdr:cNvPr id="428" name="楕円 427">
          <a:extLst>
            <a:ext uri="{FF2B5EF4-FFF2-40B4-BE49-F238E27FC236}">
              <a16:creationId xmlns:a16="http://schemas.microsoft.com/office/drawing/2014/main" id="{A2E40556-E767-4B03-A52C-753BF6E6D26E}"/>
            </a:ext>
          </a:extLst>
        </xdr:cNvPr>
        <xdr:cNvSpPr/>
      </xdr:nvSpPr>
      <xdr:spPr>
        <a:xfrm>
          <a:off x="1079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38100</xdr:rowOff>
    </xdr:from>
    <xdr:to>
      <xdr:col>10</xdr:col>
      <xdr:colOff>114300</xdr:colOff>
      <xdr:row>107</xdr:row>
      <xdr:rowOff>62864</xdr:rowOff>
    </xdr:to>
    <xdr:cxnSp macro="">
      <xdr:nvCxnSpPr>
        <xdr:cNvPr id="429" name="直線コネクタ 428">
          <a:extLst>
            <a:ext uri="{FF2B5EF4-FFF2-40B4-BE49-F238E27FC236}">
              <a16:creationId xmlns:a16="http://schemas.microsoft.com/office/drawing/2014/main" id="{8C2208DB-35AE-4AD6-8F9B-2D7487A553AB}"/>
            </a:ext>
          </a:extLst>
        </xdr:cNvPr>
        <xdr:cNvCxnSpPr/>
      </xdr:nvCxnSpPr>
      <xdr:spPr>
        <a:xfrm>
          <a:off x="1130300" y="183832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430" name="n_1aveValue【市民会館】&#10;有形固定資産減価償却率">
          <a:extLst>
            <a:ext uri="{FF2B5EF4-FFF2-40B4-BE49-F238E27FC236}">
              <a16:creationId xmlns:a16="http://schemas.microsoft.com/office/drawing/2014/main" id="{4BD82EB6-0712-47D8-9F50-5545A677E699}"/>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431" name="n_2aveValue【市民会館】&#10;有形固定資産減価償却率">
          <a:extLst>
            <a:ext uri="{FF2B5EF4-FFF2-40B4-BE49-F238E27FC236}">
              <a16:creationId xmlns:a16="http://schemas.microsoft.com/office/drawing/2014/main" id="{C0DCDBFF-EDB5-4EAE-A3B7-51B2493FEA64}"/>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32" name="n_3aveValue【市民会館】&#10;有形固定資産減価償却率">
          <a:extLst>
            <a:ext uri="{FF2B5EF4-FFF2-40B4-BE49-F238E27FC236}">
              <a16:creationId xmlns:a16="http://schemas.microsoft.com/office/drawing/2014/main" id="{99B31E00-D405-49BB-A93E-E865F6A1EFD5}"/>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433" name="n_4aveValue【市民会館】&#10;有形固定資産減価償却率">
          <a:extLst>
            <a:ext uri="{FF2B5EF4-FFF2-40B4-BE49-F238E27FC236}">
              <a16:creationId xmlns:a16="http://schemas.microsoft.com/office/drawing/2014/main" id="{50ED36BA-FAC6-4BA5-B67A-7D996426FE1D}"/>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160038</xdr:rowOff>
    </xdr:from>
    <xdr:ext cx="405111" cy="259045"/>
    <xdr:sp macro="" textlink="">
      <xdr:nvSpPr>
        <xdr:cNvPr id="434" name="n_1mainValue【市民会館】&#10;有形固定資産減価償却率">
          <a:extLst>
            <a:ext uri="{FF2B5EF4-FFF2-40B4-BE49-F238E27FC236}">
              <a16:creationId xmlns:a16="http://schemas.microsoft.com/office/drawing/2014/main" id="{5C8C4FDE-C116-41C8-AB43-E948F176694A}"/>
            </a:ext>
          </a:extLst>
        </xdr:cNvPr>
        <xdr:cNvSpPr txBox="1"/>
      </xdr:nvSpPr>
      <xdr:spPr>
        <a:xfrm>
          <a:off x="35820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131463</xdr:rowOff>
    </xdr:from>
    <xdr:ext cx="405111" cy="259045"/>
    <xdr:sp macro="" textlink="">
      <xdr:nvSpPr>
        <xdr:cNvPr id="435" name="n_2mainValue【市民会館】&#10;有形固定資産減価償却率">
          <a:extLst>
            <a:ext uri="{FF2B5EF4-FFF2-40B4-BE49-F238E27FC236}">
              <a16:creationId xmlns:a16="http://schemas.microsoft.com/office/drawing/2014/main" id="{4C06230D-3221-4E64-AEA0-B913FCDF9F94}"/>
            </a:ext>
          </a:extLst>
        </xdr:cNvPr>
        <xdr:cNvSpPr txBox="1"/>
      </xdr:nvSpPr>
      <xdr:spPr>
        <a:xfrm>
          <a:off x="2705744"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104791</xdr:rowOff>
    </xdr:from>
    <xdr:ext cx="405111" cy="259045"/>
    <xdr:sp macro="" textlink="">
      <xdr:nvSpPr>
        <xdr:cNvPr id="436" name="n_3mainValue【市民会館】&#10;有形固定資産減価償却率">
          <a:extLst>
            <a:ext uri="{FF2B5EF4-FFF2-40B4-BE49-F238E27FC236}">
              <a16:creationId xmlns:a16="http://schemas.microsoft.com/office/drawing/2014/main" id="{80E4DB60-125D-4516-9F92-93FD38AC113E}"/>
            </a:ext>
          </a:extLst>
        </xdr:cNvPr>
        <xdr:cNvSpPr txBox="1"/>
      </xdr:nvSpPr>
      <xdr:spPr>
        <a:xfrm>
          <a:off x="1816744" y="1844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80027</xdr:rowOff>
    </xdr:from>
    <xdr:ext cx="405111" cy="259045"/>
    <xdr:sp macro="" textlink="">
      <xdr:nvSpPr>
        <xdr:cNvPr id="437" name="n_4mainValue【市民会館】&#10;有形固定資産減価償却率">
          <a:extLst>
            <a:ext uri="{FF2B5EF4-FFF2-40B4-BE49-F238E27FC236}">
              <a16:creationId xmlns:a16="http://schemas.microsoft.com/office/drawing/2014/main" id="{421C4082-CCC2-4981-B4B1-059B33A7AEBD}"/>
            </a:ext>
          </a:extLst>
        </xdr:cNvPr>
        <xdr:cNvSpPr txBox="1"/>
      </xdr:nvSpPr>
      <xdr:spPr>
        <a:xfrm>
          <a:off x="927744" y="184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08EDEC1-9B92-49BA-8E40-360955C768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A3860EBB-91D5-4C15-BFE9-DCE576CED3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36695DF-A817-4A2C-AB7B-A4348FA02F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4B032D6-7A8C-4525-A4FB-346E51321F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1A5CFCF-D312-490A-B2E8-7240CAA131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F647B4C-2C0F-4389-B23F-6DA4D4034B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8E0B115D-41BC-4052-B074-FAA68016AF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588B2DD-E12F-4DA3-BB30-3286A2EEA4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F34F8C6-18DD-41FD-8984-E5FB7160577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E664D85-B673-4167-9382-DA9DF7BF1CF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8" name="直線コネクタ 447">
          <a:extLst>
            <a:ext uri="{FF2B5EF4-FFF2-40B4-BE49-F238E27FC236}">
              <a16:creationId xmlns:a16="http://schemas.microsoft.com/office/drawing/2014/main" id="{264F440B-D622-4888-81A8-1441E43C218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9" name="テキスト ボックス 448">
          <a:extLst>
            <a:ext uri="{FF2B5EF4-FFF2-40B4-BE49-F238E27FC236}">
              <a16:creationId xmlns:a16="http://schemas.microsoft.com/office/drawing/2014/main" id="{FECED6F9-9C2D-4211-A107-C182F0227C7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0" name="直線コネクタ 449">
          <a:extLst>
            <a:ext uri="{FF2B5EF4-FFF2-40B4-BE49-F238E27FC236}">
              <a16:creationId xmlns:a16="http://schemas.microsoft.com/office/drawing/2014/main" id="{80F83A40-4F46-42A1-9D03-CE3335C831A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1" name="テキスト ボックス 450">
          <a:extLst>
            <a:ext uri="{FF2B5EF4-FFF2-40B4-BE49-F238E27FC236}">
              <a16:creationId xmlns:a16="http://schemas.microsoft.com/office/drawing/2014/main" id="{1FE74AE5-44DB-4216-9FEA-9EFECB57300B}"/>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2" name="直線コネクタ 451">
          <a:extLst>
            <a:ext uri="{FF2B5EF4-FFF2-40B4-BE49-F238E27FC236}">
              <a16:creationId xmlns:a16="http://schemas.microsoft.com/office/drawing/2014/main" id="{C6452CE4-C017-4A4D-8DDC-D6D98050D1C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3" name="テキスト ボックス 452">
          <a:extLst>
            <a:ext uri="{FF2B5EF4-FFF2-40B4-BE49-F238E27FC236}">
              <a16:creationId xmlns:a16="http://schemas.microsoft.com/office/drawing/2014/main" id="{DAFC6F66-A9DF-41CD-B0ED-48D4637C773A}"/>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4" name="直線コネクタ 453">
          <a:extLst>
            <a:ext uri="{FF2B5EF4-FFF2-40B4-BE49-F238E27FC236}">
              <a16:creationId xmlns:a16="http://schemas.microsoft.com/office/drawing/2014/main" id="{3A5DB52E-F255-44B4-B426-359A763F98F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5" name="テキスト ボックス 454">
          <a:extLst>
            <a:ext uri="{FF2B5EF4-FFF2-40B4-BE49-F238E27FC236}">
              <a16:creationId xmlns:a16="http://schemas.microsoft.com/office/drawing/2014/main" id="{1727B190-D264-4E4D-98D9-2DCBCCE158B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6" name="直線コネクタ 455">
          <a:extLst>
            <a:ext uri="{FF2B5EF4-FFF2-40B4-BE49-F238E27FC236}">
              <a16:creationId xmlns:a16="http://schemas.microsoft.com/office/drawing/2014/main" id="{63749354-BF79-4127-84CD-C62BF151280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7" name="テキスト ボックス 456">
          <a:extLst>
            <a:ext uri="{FF2B5EF4-FFF2-40B4-BE49-F238E27FC236}">
              <a16:creationId xmlns:a16="http://schemas.microsoft.com/office/drawing/2014/main" id="{C3B86788-60A2-450D-9E8C-467966AE4731}"/>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8" name="直線コネクタ 457">
          <a:extLst>
            <a:ext uri="{FF2B5EF4-FFF2-40B4-BE49-F238E27FC236}">
              <a16:creationId xmlns:a16="http://schemas.microsoft.com/office/drawing/2014/main" id="{4A6457B2-F8E1-4AF5-B962-9EEFA65550E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9" name="テキスト ボックス 458">
          <a:extLst>
            <a:ext uri="{FF2B5EF4-FFF2-40B4-BE49-F238E27FC236}">
              <a16:creationId xmlns:a16="http://schemas.microsoft.com/office/drawing/2014/main" id="{23DB3898-18FD-41B1-8D21-496C0801C721}"/>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7D05BAAC-4586-4126-96EE-8301B208544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89FC5234-D58B-4E11-AE93-5B08F029738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6F013E7A-3D0E-4FCC-A4A5-5B4D980800A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463" name="直線コネクタ 462">
          <a:extLst>
            <a:ext uri="{FF2B5EF4-FFF2-40B4-BE49-F238E27FC236}">
              <a16:creationId xmlns:a16="http://schemas.microsoft.com/office/drawing/2014/main" id="{555F4DF5-4DC0-4C61-BF03-A8FDD1D78201}"/>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4" name="【市民会館】&#10;一人当たり面積最小値テキスト">
          <a:extLst>
            <a:ext uri="{FF2B5EF4-FFF2-40B4-BE49-F238E27FC236}">
              <a16:creationId xmlns:a16="http://schemas.microsoft.com/office/drawing/2014/main" id="{76BC9D26-CEAC-4350-BDDE-43720154E45D}"/>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5" name="直線コネクタ 464">
          <a:extLst>
            <a:ext uri="{FF2B5EF4-FFF2-40B4-BE49-F238E27FC236}">
              <a16:creationId xmlns:a16="http://schemas.microsoft.com/office/drawing/2014/main" id="{20BB2B5A-F2B2-416A-92F3-C12C8C2939A0}"/>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466" name="【市民会館】&#10;一人当たり面積最大値テキスト">
          <a:extLst>
            <a:ext uri="{FF2B5EF4-FFF2-40B4-BE49-F238E27FC236}">
              <a16:creationId xmlns:a16="http://schemas.microsoft.com/office/drawing/2014/main" id="{B7D08148-F83A-4BFF-A92D-C0A3CA09C136}"/>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467" name="直線コネクタ 466">
          <a:extLst>
            <a:ext uri="{FF2B5EF4-FFF2-40B4-BE49-F238E27FC236}">
              <a16:creationId xmlns:a16="http://schemas.microsoft.com/office/drawing/2014/main" id="{4C0DE23A-9BEF-4E45-8E3E-6C361262E65D}"/>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103795</xdr:rowOff>
    </xdr:from>
    <xdr:ext cx="469744" cy="259045"/>
    <xdr:sp macro="" textlink="">
      <xdr:nvSpPr>
        <xdr:cNvPr id="468" name="【市民会館】&#10;一人当たり面積平均値テキスト">
          <a:extLst>
            <a:ext uri="{FF2B5EF4-FFF2-40B4-BE49-F238E27FC236}">
              <a16:creationId xmlns:a16="http://schemas.microsoft.com/office/drawing/2014/main" id="{7C369D08-3014-433D-A2F5-7E4F6E9670E6}"/>
            </a:ext>
          </a:extLst>
        </xdr:cNvPr>
        <xdr:cNvSpPr txBox="1"/>
      </xdr:nvSpPr>
      <xdr:spPr>
        <a:xfrm>
          <a:off x="10515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469" name="フローチャート: 判断 468">
          <a:extLst>
            <a:ext uri="{FF2B5EF4-FFF2-40B4-BE49-F238E27FC236}">
              <a16:creationId xmlns:a16="http://schemas.microsoft.com/office/drawing/2014/main" id="{5F6DFB30-FB6E-4D0F-9857-AE44426AE485}"/>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470" name="フローチャート: 判断 469">
          <a:extLst>
            <a:ext uri="{FF2B5EF4-FFF2-40B4-BE49-F238E27FC236}">
              <a16:creationId xmlns:a16="http://schemas.microsoft.com/office/drawing/2014/main" id="{E98AB0C0-92D4-4FAD-A074-C33410FCB715}"/>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71" name="フローチャート: 判断 470">
          <a:extLst>
            <a:ext uri="{FF2B5EF4-FFF2-40B4-BE49-F238E27FC236}">
              <a16:creationId xmlns:a16="http://schemas.microsoft.com/office/drawing/2014/main" id="{797C10F8-E91D-4EB1-B4C8-F1C4BDA2511C}"/>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472" name="フローチャート: 判断 471">
          <a:extLst>
            <a:ext uri="{FF2B5EF4-FFF2-40B4-BE49-F238E27FC236}">
              <a16:creationId xmlns:a16="http://schemas.microsoft.com/office/drawing/2014/main" id="{E7304E72-D5DB-4571-A770-F9AC2CDEDF36}"/>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73" name="フローチャート: 判断 472">
          <a:extLst>
            <a:ext uri="{FF2B5EF4-FFF2-40B4-BE49-F238E27FC236}">
              <a16:creationId xmlns:a16="http://schemas.microsoft.com/office/drawing/2014/main" id="{BC6EDFF8-C4C9-4823-9EDF-F555AB2E670E}"/>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EA566416-93FF-4A66-8CCB-A11E445A2E9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C3F8608-11CF-48FD-ABA6-41040704CC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9B8119E-B81D-4827-9D9D-5FD0E146FEB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CFDD1C7-6348-4EF8-8D9C-BF306C8AA50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285581F1-A997-43C2-BADF-27D8C8C4D8D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84182</xdr:rowOff>
    </xdr:from>
    <xdr:to>
      <xdr:col>55</xdr:col>
      <xdr:colOff>50800</xdr:colOff>
      <xdr:row>108</xdr:row>
      <xdr:rowOff>14332</xdr:rowOff>
    </xdr:to>
    <xdr:sp macro="" textlink="">
      <xdr:nvSpPr>
        <xdr:cNvPr id="479" name="楕円 478">
          <a:extLst>
            <a:ext uri="{FF2B5EF4-FFF2-40B4-BE49-F238E27FC236}">
              <a16:creationId xmlns:a16="http://schemas.microsoft.com/office/drawing/2014/main" id="{8C0A775A-B0C3-4D98-A25D-26A8BB45F367}"/>
            </a:ext>
          </a:extLst>
        </xdr:cNvPr>
        <xdr:cNvSpPr/>
      </xdr:nvSpPr>
      <xdr:spPr>
        <a:xfrm>
          <a:off x="104267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62609</xdr:rowOff>
    </xdr:from>
    <xdr:ext cx="469744" cy="259045"/>
    <xdr:sp macro="" textlink="">
      <xdr:nvSpPr>
        <xdr:cNvPr id="480" name="【市民会館】&#10;一人当たり面積該当値テキスト">
          <a:extLst>
            <a:ext uri="{FF2B5EF4-FFF2-40B4-BE49-F238E27FC236}">
              <a16:creationId xmlns:a16="http://schemas.microsoft.com/office/drawing/2014/main" id="{B2480661-9F0A-43BF-9F15-AECF754EC659}"/>
            </a:ext>
          </a:extLst>
        </xdr:cNvPr>
        <xdr:cNvSpPr txBox="1"/>
      </xdr:nvSpPr>
      <xdr:spPr>
        <a:xfrm>
          <a:off x="10515600"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89081</xdr:rowOff>
    </xdr:from>
    <xdr:to>
      <xdr:col>50</xdr:col>
      <xdr:colOff>165100</xdr:colOff>
      <xdr:row>108</xdr:row>
      <xdr:rowOff>19231</xdr:rowOff>
    </xdr:to>
    <xdr:sp macro="" textlink="">
      <xdr:nvSpPr>
        <xdr:cNvPr id="481" name="楕円 480">
          <a:extLst>
            <a:ext uri="{FF2B5EF4-FFF2-40B4-BE49-F238E27FC236}">
              <a16:creationId xmlns:a16="http://schemas.microsoft.com/office/drawing/2014/main" id="{4D5EDC83-17B4-4D8B-BC10-365BF82836F9}"/>
            </a:ext>
          </a:extLst>
        </xdr:cNvPr>
        <xdr:cNvSpPr/>
      </xdr:nvSpPr>
      <xdr:spPr>
        <a:xfrm>
          <a:off x="958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134982</xdr:rowOff>
    </xdr:from>
    <xdr:to>
      <xdr:col>55</xdr:col>
      <xdr:colOff>0</xdr:colOff>
      <xdr:row>107</xdr:row>
      <xdr:rowOff>139881</xdr:rowOff>
    </xdr:to>
    <xdr:cxnSp macro="">
      <xdr:nvCxnSpPr>
        <xdr:cNvPr id="482" name="直線コネクタ 481">
          <a:extLst>
            <a:ext uri="{FF2B5EF4-FFF2-40B4-BE49-F238E27FC236}">
              <a16:creationId xmlns:a16="http://schemas.microsoft.com/office/drawing/2014/main" id="{C9B64A51-3BDD-453D-9E80-5CFF22D7E94D}"/>
            </a:ext>
          </a:extLst>
        </xdr:cNvPr>
        <xdr:cNvCxnSpPr/>
      </xdr:nvCxnSpPr>
      <xdr:spPr>
        <a:xfrm flipV="1">
          <a:off x="9639300" y="18480132"/>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83" name="楕円 482">
          <a:extLst>
            <a:ext uri="{FF2B5EF4-FFF2-40B4-BE49-F238E27FC236}">
              <a16:creationId xmlns:a16="http://schemas.microsoft.com/office/drawing/2014/main" id="{CD4C55CE-CE03-41FD-82FB-2BEAABCC4587}"/>
            </a:ext>
          </a:extLst>
        </xdr:cNvPr>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139881</xdr:rowOff>
    </xdr:from>
    <xdr:to>
      <xdr:col>50</xdr:col>
      <xdr:colOff>114300</xdr:colOff>
      <xdr:row>107</xdr:row>
      <xdr:rowOff>144780</xdr:rowOff>
    </xdr:to>
    <xdr:cxnSp macro="">
      <xdr:nvCxnSpPr>
        <xdr:cNvPr id="484" name="直線コネクタ 483">
          <a:extLst>
            <a:ext uri="{FF2B5EF4-FFF2-40B4-BE49-F238E27FC236}">
              <a16:creationId xmlns:a16="http://schemas.microsoft.com/office/drawing/2014/main" id="{58769423-827F-4039-ACD1-5FAFB8B0511B}"/>
            </a:ext>
          </a:extLst>
        </xdr:cNvPr>
        <xdr:cNvCxnSpPr/>
      </xdr:nvCxnSpPr>
      <xdr:spPr>
        <a:xfrm flipV="1">
          <a:off x="8750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98879</xdr:rowOff>
    </xdr:from>
    <xdr:to>
      <xdr:col>41</xdr:col>
      <xdr:colOff>101600</xdr:colOff>
      <xdr:row>108</xdr:row>
      <xdr:rowOff>29029</xdr:rowOff>
    </xdr:to>
    <xdr:sp macro="" textlink="">
      <xdr:nvSpPr>
        <xdr:cNvPr id="485" name="楕円 484">
          <a:extLst>
            <a:ext uri="{FF2B5EF4-FFF2-40B4-BE49-F238E27FC236}">
              <a16:creationId xmlns:a16="http://schemas.microsoft.com/office/drawing/2014/main" id="{86162E08-B2E9-4273-BF5F-07904F9A35EA}"/>
            </a:ext>
          </a:extLst>
        </xdr:cNvPr>
        <xdr:cNvSpPr/>
      </xdr:nvSpPr>
      <xdr:spPr>
        <a:xfrm>
          <a:off x="781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149679</xdr:rowOff>
    </xdr:to>
    <xdr:cxnSp macro="">
      <xdr:nvCxnSpPr>
        <xdr:cNvPr id="486" name="直線コネクタ 485">
          <a:extLst>
            <a:ext uri="{FF2B5EF4-FFF2-40B4-BE49-F238E27FC236}">
              <a16:creationId xmlns:a16="http://schemas.microsoft.com/office/drawing/2014/main" id="{F6F1475F-224F-491B-8348-966B06CB30D5}"/>
            </a:ext>
          </a:extLst>
        </xdr:cNvPr>
        <xdr:cNvCxnSpPr/>
      </xdr:nvCxnSpPr>
      <xdr:spPr>
        <a:xfrm flipV="1">
          <a:off x="7861300" y="184899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102144</xdr:rowOff>
    </xdr:from>
    <xdr:to>
      <xdr:col>36</xdr:col>
      <xdr:colOff>165100</xdr:colOff>
      <xdr:row>108</xdr:row>
      <xdr:rowOff>32294</xdr:rowOff>
    </xdr:to>
    <xdr:sp macro="" textlink="">
      <xdr:nvSpPr>
        <xdr:cNvPr id="487" name="楕円 486">
          <a:extLst>
            <a:ext uri="{FF2B5EF4-FFF2-40B4-BE49-F238E27FC236}">
              <a16:creationId xmlns:a16="http://schemas.microsoft.com/office/drawing/2014/main" id="{982A2D83-89C3-4DD4-B10B-6614AAF2CEFB}"/>
            </a:ext>
          </a:extLst>
        </xdr:cNvPr>
        <xdr:cNvSpPr/>
      </xdr:nvSpPr>
      <xdr:spPr>
        <a:xfrm>
          <a:off x="6921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149679</xdr:rowOff>
    </xdr:from>
    <xdr:to>
      <xdr:col>41</xdr:col>
      <xdr:colOff>50800</xdr:colOff>
      <xdr:row>107</xdr:row>
      <xdr:rowOff>152944</xdr:rowOff>
    </xdr:to>
    <xdr:cxnSp macro="">
      <xdr:nvCxnSpPr>
        <xdr:cNvPr id="488" name="直線コネクタ 487">
          <a:extLst>
            <a:ext uri="{FF2B5EF4-FFF2-40B4-BE49-F238E27FC236}">
              <a16:creationId xmlns:a16="http://schemas.microsoft.com/office/drawing/2014/main" id="{E65F862A-884B-4244-B1A3-C4DB79872678}"/>
            </a:ext>
          </a:extLst>
        </xdr:cNvPr>
        <xdr:cNvCxnSpPr/>
      </xdr:nvCxnSpPr>
      <xdr:spPr>
        <a:xfrm flipV="1">
          <a:off x="6972300" y="184948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39025</xdr:rowOff>
    </xdr:from>
    <xdr:ext cx="469744" cy="259045"/>
    <xdr:sp macro="" textlink="">
      <xdr:nvSpPr>
        <xdr:cNvPr id="489" name="n_1aveValue【市民会館】&#10;一人当たり面積">
          <a:extLst>
            <a:ext uri="{FF2B5EF4-FFF2-40B4-BE49-F238E27FC236}">
              <a16:creationId xmlns:a16="http://schemas.microsoft.com/office/drawing/2014/main" id="{474608C2-E19A-4E08-9D7B-64665AB3A031}"/>
            </a:ext>
          </a:extLst>
        </xdr:cNvPr>
        <xdr:cNvSpPr txBox="1"/>
      </xdr:nvSpPr>
      <xdr:spPr>
        <a:xfrm>
          <a:off x="9391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90" name="n_2aveValue【市民会館】&#10;一人当たり面積">
          <a:extLst>
            <a:ext uri="{FF2B5EF4-FFF2-40B4-BE49-F238E27FC236}">
              <a16:creationId xmlns:a16="http://schemas.microsoft.com/office/drawing/2014/main" id="{C588D576-D943-47DF-A4BA-FBC33BADB88E}"/>
            </a:ext>
          </a:extLst>
        </xdr:cNvPr>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47189</xdr:rowOff>
    </xdr:from>
    <xdr:ext cx="469744" cy="259045"/>
    <xdr:sp macro="" textlink="">
      <xdr:nvSpPr>
        <xdr:cNvPr id="491" name="n_3aveValue【市民会館】&#10;一人当たり面積">
          <a:extLst>
            <a:ext uri="{FF2B5EF4-FFF2-40B4-BE49-F238E27FC236}">
              <a16:creationId xmlns:a16="http://schemas.microsoft.com/office/drawing/2014/main" id="{C1848549-44C9-4A9B-A5AD-ADF1ACEF1BDC}"/>
            </a:ext>
          </a:extLst>
        </xdr:cNvPr>
        <xdr:cNvSpPr txBox="1"/>
      </xdr:nvSpPr>
      <xdr:spPr>
        <a:xfrm>
          <a:off x="7626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92" name="n_4aveValue【市民会館】&#10;一人当たり面積">
          <a:extLst>
            <a:ext uri="{FF2B5EF4-FFF2-40B4-BE49-F238E27FC236}">
              <a16:creationId xmlns:a16="http://schemas.microsoft.com/office/drawing/2014/main" id="{36E263BE-D309-4D29-80A1-02BD4E5501D7}"/>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10358</xdr:rowOff>
    </xdr:from>
    <xdr:ext cx="469744" cy="259045"/>
    <xdr:sp macro="" textlink="">
      <xdr:nvSpPr>
        <xdr:cNvPr id="493" name="n_1mainValue【市民会館】&#10;一人当たり面積">
          <a:extLst>
            <a:ext uri="{FF2B5EF4-FFF2-40B4-BE49-F238E27FC236}">
              <a16:creationId xmlns:a16="http://schemas.microsoft.com/office/drawing/2014/main" id="{5A60BD16-7BE0-467E-BAB3-8FBF1F878123}"/>
            </a:ext>
          </a:extLst>
        </xdr:cNvPr>
        <xdr:cNvSpPr txBox="1"/>
      </xdr:nvSpPr>
      <xdr:spPr>
        <a:xfrm>
          <a:off x="9391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4" name="n_2mainValue【市民会館】&#10;一人当たり面積">
          <a:extLst>
            <a:ext uri="{FF2B5EF4-FFF2-40B4-BE49-F238E27FC236}">
              <a16:creationId xmlns:a16="http://schemas.microsoft.com/office/drawing/2014/main" id="{B5418394-1124-443C-B343-DBAF0C59BB6D}"/>
            </a:ext>
          </a:extLst>
        </xdr:cNvPr>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20156</xdr:rowOff>
    </xdr:from>
    <xdr:ext cx="469744" cy="259045"/>
    <xdr:sp macro="" textlink="">
      <xdr:nvSpPr>
        <xdr:cNvPr id="495" name="n_3mainValue【市民会館】&#10;一人当たり面積">
          <a:extLst>
            <a:ext uri="{FF2B5EF4-FFF2-40B4-BE49-F238E27FC236}">
              <a16:creationId xmlns:a16="http://schemas.microsoft.com/office/drawing/2014/main" id="{0099DB80-6926-420D-BB99-D330D69FDF11}"/>
            </a:ext>
          </a:extLst>
        </xdr:cNvPr>
        <xdr:cNvSpPr txBox="1"/>
      </xdr:nvSpPr>
      <xdr:spPr>
        <a:xfrm>
          <a:off x="7626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23421</xdr:rowOff>
    </xdr:from>
    <xdr:ext cx="469744" cy="259045"/>
    <xdr:sp macro="" textlink="">
      <xdr:nvSpPr>
        <xdr:cNvPr id="496" name="n_4mainValue【市民会館】&#10;一人当たり面積">
          <a:extLst>
            <a:ext uri="{FF2B5EF4-FFF2-40B4-BE49-F238E27FC236}">
              <a16:creationId xmlns:a16="http://schemas.microsoft.com/office/drawing/2014/main" id="{8AE3C79E-433A-4BDB-9FF3-C906E75687E7}"/>
            </a:ext>
          </a:extLst>
        </xdr:cNvPr>
        <xdr:cNvSpPr txBox="1"/>
      </xdr:nvSpPr>
      <xdr:spPr>
        <a:xfrm>
          <a:off x="6737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EAE0000-F1D1-4637-8355-F954E771E5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7B19BDA2-1869-4455-89E9-2B94153E12D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A5185148-5158-47AD-BF28-C3D2B8940E2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8C74E3E-0900-4E21-AC16-7E45B30721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EF86DE72-831A-448E-B8AE-A589343F47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87278CF2-DDC6-4F2E-A520-AFC54FB7CA0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83F3064E-1474-4DB6-94A6-0B48ADD0448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3D89ACBF-F537-48C4-B8EF-1DAB38DA0E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DCA7E457-BE60-4320-8589-7609955A5F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478B67C9-8008-4BBB-A84C-B557A1FCC3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26AAF762-1BA2-4076-845E-9BA6FC18BF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D37EB532-2CC5-4FB2-BD79-11DD79C1DC2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E7F65B53-D5CA-4E47-B4E2-CB123D7A69E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23C17B04-3824-4D53-8022-7DF46BBE490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68A2E037-FCDD-47DF-B69E-0F6C674971A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FDC7B0F9-45B6-495C-B961-CBE6BE5CA84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63DE97F3-7457-45A9-A892-8A7D90432FC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F5E8BA24-530F-451F-B005-315EC330B32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513DCC24-DAED-4373-B8FD-8B54300D813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C38D1866-5EF5-49F9-8E50-1D61F727838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376852CE-2100-441B-B58C-6565127F28F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F2A6DA2E-E95D-418B-BF30-B3BC8AF03D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FC5983BF-6DB5-43A5-B17C-406D1DDE1A4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3E76B918-D364-4061-B756-0A52ACEDC9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2FD748A3-297A-466E-9B65-1276CCFBA528}"/>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8FD6B3C2-371C-42A2-BE4B-1C16469CD85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1ABE03E1-B5C2-4DB0-9B6C-9A1A527BFB7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CEC0CC62-E908-49ED-8B0A-29DC0E1DC054}"/>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5" name="直線コネクタ 524">
          <a:extLst>
            <a:ext uri="{FF2B5EF4-FFF2-40B4-BE49-F238E27FC236}">
              <a16:creationId xmlns:a16="http://schemas.microsoft.com/office/drawing/2014/main" id="{22B4433A-8664-4811-B164-109DF3341A2C}"/>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ADE60E04-481A-4FBB-AECE-4F3377991ACE}"/>
            </a:ext>
          </a:extLst>
        </xdr:cNvPr>
        <xdr:cNvSpPr txBox="1"/>
      </xdr:nvSpPr>
      <xdr:spPr>
        <a:xfrm>
          <a:off x="16357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7" name="フローチャート: 判断 526">
          <a:extLst>
            <a:ext uri="{FF2B5EF4-FFF2-40B4-BE49-F238E27FC236}">
              <a16:creationId xmlns:a16="http://schemas.microsoft.com/office/drawing/2014/main" id="{5FFC9935-53FA-4794-A82A-FD0BDDC7D1AA}"/>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528" name="フローチャート: 判断 527">
          <a:extLst>
            <a:ext uri="{FF2B5EF4-FFF2-40B4-BE49-F238E27FC236}">
              <a16:creationId xmlns:a16="http://schemas.microsoft.com/office/drawing/2014/main" id="{B1191E47-2F2A-442D-B178-B8EF63001AEC}"/>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529" name="フローチャート: 判断 528">
          <a:extLst>
            <a:ext uri="{FF2B5EF4-FFF2-40B4-BE49-F238E27FC236}">
              <a16:creationId xmlns:a16="http://schemas.microsoft.com/office/drawing/2014/main" id="{61840427-3DBD-4F4C-B781-65348A357A09}"/>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530" name="フローチャート: 判断 529">
          <a:extLst>
            <a:ext uri="{FF2B5EF4-FFF2-40B4-BE49-F238E27FC236}">
              <a16:creationId xmlns:a16="http://schemas.microsoft.com/office/drawing/2014/main" id="{1D202ED1-D293-44C4-87DF-4A901C795839}"/>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531" name="フローチャート: 判断 530">
          <a:extLst>
            <a:ext uri="{FF2B5EF4-FFF2-40B4-BE49-F238E27FC236}">
              <a16:creationId xmlns:a16="http://schemas.microsoft.com/office/drawing/2014/main" id="{933007EF-F75D-499F-8DCB-FFAE9EDC5FAA}"/>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239DFD4-8DDA-4C9C-B35A-64F2AFBFB2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0EC2783-D45F-46C6-912B-ACC3BCA77C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C18E998-21A9-425A-8C52-05FCEC01600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84165FBE-5C6C-44C3-A2E8-CAB1478451C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E0AB6376-BE0A-420C-83FC-9623059A1C4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139700</xdr:rowOff>
    </xdr:from>
    <xdr:to>
      <xdr:col>85</xdr:col>
      <xdr:colOff>177800</xdr:colOff>
      <xdr:row>36</xdr:row>
      <xdr:rowOff>69850</xdr:rowOff>
    </xdr:to>
    <xdr:sp macro="" textlink="">
      <xdr:nvSpPr>
        <xdr:cNvPr id="537" name="楕円 536">
          <a:extLst>
            <a:ext uri="{FF2B5EF4-FFF2-40B4-BE49-F238E27FC236}">
              <a16:creationId xmlns:a16="http://schemas.microsoft.com/office/drawing/2014/main" id="{1DA48E7F-714A-4564-A72D-8FD177B282CD}"/>
            </a:ext>
          </a:extLst>
        </xdr:cNvPr>
        <xdr:cNvSpPr/>
      </xdr:nvSpPr>
      <xdr:spPr>
        <a:xfrm>
          <a:off x="16268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162577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F2CCB0B-8C08-4A46-A293-0F0CD7412EBC}"/>
            </a:ext>
          </a:extLst>
        </xdr:cNvPr>
        <xdr:cNvSpPr txBox="1"/>
      </xdr:nvSpPr>
      <xdr:spPr>
        <a:xfrm>
          <a:off x="16357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34925</xdr:rowOff>
    </xdr:from>
    <xdr:to>
      <xdr:col>81</xdr:col>
      <xdr:colOff>101600</xdr:colOff>
      <xdr:row>41</xdr:row>
      <xdr:rowOff>136525</xdr:rowOff>
    </xdr:to>
    <xdr:sp macro="" textlink="">
      <xdr:nvSpPr>
        <xdr:cNvPr id="539" name="楕円 538">
          <a:extLst>
            <a:ext uri="{FF2B5EF4-FFF2-40B4-BE49-F238E27FC236}">
              <a16:creationId xmlns:a16="http://schemas.microsoft.com/office/drawing/2014/main" id="{CC79A6E7-C142-4512-A3AF-F6C2259E0A70}"/>
            </a:ext>
          </a:extLst>
        </xdr:cNvPr>
        <xdr:cNvSpPr/>
      </xdr:nvSpPr>
      <xdr:spPr>
        <a:xfrm>
          <a:off x="15430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41</xdr:row>
      <xdr:rowOff>85725</xdr:rowOff>
    </xdr:to>
    <xdr:cxnSp macro="">
      <xdr:nvCxnSpPr>
        <xdr:cNvPr id="540" name="直線コネクタ 539">
          <a:extLst>
            <a:ext uri="{FF2B5EF4-FFF2-40B4-BE49-F238E27FC236}">
              <a16:creationId xmlns:a16="http://schemas.microsoft.com/office/drawing/2014/main" id="{E163DDE4-4618-46DA-9C6A-F08536EB0DE4}"/>
            </a:ext>
          </a:extLst>
        </xdr:cNvPr>
        <xdr:cNvCxnSpPr/>
      </xdr:nvCxnSpPr>
      <xdr:spPr>
        <a:xfrm flipV="1">
          <a:off x="15481300" y="6191250"/>
          <a:ext cx="8382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17780</xdr:rowOff>
    </xdr:from>
    <xdr:to>
      <xdr:col>76</xdr:col>
      <xdr:colOff>165100</xdr:colOff>
      <xdr:row>41</xdr:row>
      <xdr:rowOff>119380</xdr:rowOff>
    </xdr:to>
    <xdr:sp macro="" textlink="">
      <xdr:nvSpPr>
        <xdr:cNvPr id="541" name="楕円 540">
          <a:extLst>
            <a:ext uri="{FF2B5EF4-FFF2-40B4-BE49-F238E27FC236}">
              <a16:creationId xmlns:a16="http://schemas.microsoft.com/office/drawing/2014/main" id="{7CC50179-57E3-48C3-9B03-CCFDB8DCAEA2}"/>
            </a:ext>
          </a:extLst>
        </xdr:cNvPr>
        <xdr:cNvSpPr/>
      </xdr:nvSpPr>
      <xdr:spPr>
        <a:xfrm>
          <a:off x="14541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68580</xdr:rowOff>
    </xdr:from>
    <xdr:to>
      <xdr:col>81</xdr:col>
      <xdr:colOff>50800</xdr:colOff>
      <xdr:row>41</xdr:row>
      <xdr:rowOff>85725</xdr:rowOff>
    </xdr:to>
    <xdr:cxnSp macro="">
      <xdr:nvCxnSpPr>
        <xdr:cNvPr id="542" name="直線コネクタ 541">
          <a:extLst>
            <a:ext uri="{FF2B5EF4-FFF2-40B4-BE49-F238E27FC236}">
              <a16:creationId xmlns:a16="http://schemas.microsoft.com/office/drawing/2014/main" id="{284858B7-6499-4C2D-9082-FE6B9DD8FA4B}"/>
            </a:ext>
          </a:extLst>
        </xdr:cNvPr>
        <xdr:cNvCxnSpPr/>
      </xdr:nvCxnSpPr>
      <xdr:spPr>
        <a:xfrm>
          <a:off x="14592300" y="7098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118745</xdr:rowOff>
    </xdr:from>
    <xdr:to>
      <xdr:col>72</xdr:col>
      <xdr:colOff>38100</xdr:colOff>
      <xdr:row>41</xdr:row>
      <xdr:rowOff>48895</xdr:rowOff>
    </xdr:to>
    <xdr:sp macro="" textlink="">
      <xdr:nvSpPr>
        <xdr:cNvPr id="543" name="楕円 542">
          <a:extLst>
            <a:ext uri="{FF2B5EF4-FFF2-40B4-BE49-F238E27FC236}">
              <a16:creationId xmlns:a16="http://schemas.microsoft.com/office/drawing/2014/main" id="{3A162425-40FC-4E58-AD99-A3B5CE751D82}"/>
            </a:ext>
          </a:extLst>
        </xdr:cNvPr>
        <xdr:cNvSpPr/>
      </xdr:nvSpPr>
      <xdr:spPr>
        <a:xfrm>
          <a:off x="13652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169545</xdr:rowOff>
    </xdr:from>
    <xdr:to>
      <xdr:col>76</xdr:col>
      <xdr:colOff>114300</xdr:colOff>
      <xdr:row>41</xdr:row>
      <xdr:rowOff>68580</xdr:rowOff>
    </xdr:to>
    <xdr:cxnSp macro="">
      <xdr:nvCxnSpPr>
        <xdr:cNvPr id="544" name="直線コネクタ 543">
          <a:extLst>
            <a:ext uri="{FF2B5EF4-FFF2-40B4-BE49-F238E27FC236}">
              <a16:creationId xmlns:a16="http://schemas.microsoft.com/office/drawing/2014/main" id="{EEAE47E4-B2FB-42F5-A44A-B94445A4457E}"/>
            </a:ext>
          </a:extLst>
        </xdr:cNvPr>
        <xdr:cNvCxnSpPr/>
      </xdr:nvCxnSpPr>
      <xdr:spPr>
        <a:xfrm>
          <a:off x="13703300" y="702754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34925</xdr:rowOff>
    </xdr:from>
    <xdr:to>
      <xdr:col>67</xdr:col>
      <xdr:colOff>101600</xdr:colOff>
      <xdr:row>36</xdr:row>
      <xdr:rowOff>136525</xdr:rowOff>
    </xdr:to>
    <xdr:sp macro="" textlink="">
      <xdr:nvSpPr>
        <xdr:cNvPr id="545" name="楕円 544">
          <a:extLst>
            <a:ext uri="{FF2B5EF4-FFF2-40B4-BE49-F238E27FC236}">
              <a16:creationId xmlns:a16="http://schemas.microsoft.com/office/drawing/2014/main" id="{AA202FDA-FAB0-4287-97B5-400BFC795D41}"/>
            </a:ext>
          </a:extLst>
        </xdr:cNvPr>
        <xdr:cNvSpPr/>
      </xdr:nvSpPr>
      <xdr:spPr>
        <a:xfrm>
          <a:off x="12763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85725</xdr:rowOff>
    </xdr:from>
    <xdr:to>
      <xdr:col>71</xdr:col>
      <xdr:colOff>177800</xdr:colOff>
      <xdr:row>40</xdr:row>
      <xdr:rowOff>169545</xdr:rowOff>
    </xdr:to>
    <xdr:cxnSp macro="">
      <xdr:nvCxnSpPr>
        <xdr:cNvPr id="546" name="直線コネクタ 545">
          <a:extLst>
            <a:ext uri="{FF2B5EF4-FFF2-40B4-BE49-F238E27FC236}">
              <a16:creationId xmlns:a16="http://schemas.microsoft.com/office/drawing/2014/main" id="{238D915B-9D4A-4771-A9CE-1A84177D8343}"/>
            </a:ext>
          </a:extLst>
        </xdr:cNvPr>
        <xdr:cNvCxnSpPr/>
      </xdr:nvCxnSpPr>
      <xdr:spPr>
        <a:xfrm>
          <a:off x="12814300" y="6257925"/>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542FA541-29EA-451E-91D9-426492A926AF}"/>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12025634-FA60-4A50-B42D-1727FEDDFC0D}"/>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D7A90913-9CBB-4900-A18D-0527DC71C5DC}"/>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C40C39C0-753D-4D38-B15F-8DBDE7F8CAD8}"/>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127652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F70F097E-5A0E-434D-B614-CA8DA812EF6A}"/>
            </a:ext>
          </a:extLst>
        </xdr:cNvPr>
        <xdr:cNvSpPr txBox="1"/>
      </xdr:nvSpPr>
      <xdr:spPr>
        <a:xfrm>
          <a:off x="152660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110507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98F798BF-64C7-4D24-8741-95BADF66172D}"/>
            </a:ext>
          </a:extLst>
        </xdr:cNvPr>
        <xdr:cNvSpPr txBox="1"/>
      </xdr:nvSpPr>
      <xdr:spPr>
        <a:xfrm>
          <a:off x="14389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40022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A93849B6-5CBA-42F3-B2A2-28F6D88785C7}"/>
            </a:ext>
          </a:extLst>
        </xdr:cNvPr>
        <xdr:cNvSpPr txBox="1"/>
      </xdr:nvSpPr>
      <xdr:spPr>
        <a:xfrm>
          <a:off x="13500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153052</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DA97E00E-1007-4461-8F29-C16FC79ADFF1}"/>
            </a:ext>
          </a:extLst>
        </xdr:cNvPr>
        <xdr:cNvSpPr txBox="1"/>
      </xdr:nvSpPr>
      <xdr:spPr>
        <a:xfrm>
          <a:off x="12611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A419D0E2-B336-4B52-B233-5EFAF338F2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2FC6FFC2-33DA-4AEF-927E-4EA5DF8915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2BC307-D767-499B-BBB7-65DB2F4D85B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90F4705C-883E-4136-9DFF-D23F966905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8259DC44-9071-4377-BE26-151CD2A6AE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A388ABF3-EAFC-4588-886F-0E4987D409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9AD455B5-53C4-4F6D-A351-309B3C4AF2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6130098-1C35-4EC8-BA29-48BD02EFE4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E17F16D9-8C57-4503-BFF1-6E6CD1F1E76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F76900AC-FAA5-4E7E-B7A4-849CF552CE0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7C577340-1067-4F03-8EAA-B06A53B61E9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5C905F2A-FB8D-4AB4-B378-76852CE0851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F8CB86FF-D28E-45AF-BAAA-AA243138C6F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A0365569-FC8C-4431-B2AC-6ED0FE3E773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ABCD0EC9-BFD0-4323-A386-6D5DD02D89F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CABE9C43-8B5B-43A4-BACD-9B456BE087B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D1323D12-542D-407D-AE40-BFCFD47B71D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5F82ED97-DC24-4F7A-B77F-6AF25A5B52F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982F0BEA-8C3F-4091-9B74-00DB90A17E7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BBD5B85C-E47B-49FB-8541-1D75B8EEA37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EFC80063-F11F-400E-AA2F-CE6F2E166F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576" name="直線コネクタ 575">
          <a:extLst>
            <a:ext uri="{FF2B5EF4-FFF2-40B4-BE49-F238E27FC236}">
              <a16:creationId xmlns:a16="http://schemas.microsoft.com/office/drawing/2014/main" id="{BA0FC52A-AF8D-451F-ABA7-7C11E2AB3CFD}"/>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5A6E61EF-96B1-4163-AA1A-16A33319DFEE}"/>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578" name="直線コネクタ 577">
          <a:extLst>
            <a:ext uri="{FF2B5EF4-FFF2-40B4-BE49-F238E27FC236}">
              <a16:creationId xmlns:a16="http://schemas.microsoft.com/office/drawing/2014/main" id="{5DD88CAA-3759-4D07-B729-4C79B2ADF1C3}"/>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BDFF0718-A9A3-46B0-AEBA-8D1412A20BA9}"/>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580" name="直線コネクタ 579">
          <a:extLst>
            <a:ext uri="{FF2B5EF4-FFF2-40B4-BE49-F238E27FC236}">
              <a16:creationId xmlns:a16="http://schemas.microsoft.com/office/drawing/2014/main" id="{5A79338D-AE24-4E0A-A016-C7280F0BBFE4}"/>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42BB9F89-7D82-45D8-B128-8CCD40DC1869}"/>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582" name="フローチャート: 判断 581">
          <a:extLst>
            <a:ext uri="{FF2B5EF4-FFF2-40B4-BE49-F238E27FC236}">
              <a16:creationId xmlns:a16="http://schemas.microsoft.com/office/drawing/2014/main" id="{72747E65-4FA9-443D-936A-40D71BF74E96}"/>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583" name="フローチャート: 判断 582">
          <a:extLst>
            <a:ext uri="{FF2B5EF4-FFF2-40B4-BE49-F238E27FC236}">
              <a16:creationId xmlns:a16="http://schemas.microsoft.com/office/drawing/2014/main" id="{392108FD-9565-452B-B18B-5E52BA798DDD}"/>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584" name="フローチャート: 判断 583">
          <a:extLst>
            <a:ext uri="{FF2B5EF4-FFF2-40B4-BE49-F238E27FC236}">
              <a16:creationId xmlns:a16="http://schemas.microsoft.com/office/drawing/2014/main" id="{D96C97BD-8A65-4513-AE63-998286D99C84}"/>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585" name="フローチャート: 判断 584">
          <a:extLst>
            <a:ext uri="{FF2B5EF4-FFF2-40B4-BE49-F238E27FC236}">
              <a16:creationId xmlns:a16="http://schemas.microsoft.com/office/drawing/2014/main" id="{83A13DED-88D4-4053-8E02-6D2217458FF7}"/>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586" name="フローチャート: 判断 585">
          <a:extLst>
            <a:ext uri="{FF2B5EF4-FFF2-40B4-BE49-F238E27FC236}">
              <a16:creationId xmlns:a16="http://schemas.microsoft.com/office/drawing/2014/main" id="{D4DAD4A0-6D38-46ED-BDAB-4D7B1B7FA567}"/>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14A56BF-2FB0-4D3B-9069-59C3BCACFC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0AD1E1A-8EAC-4385-9219-9D6E095159A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AE81EAD-8CC6-40A7-A8CA-71F7BF32BA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AF2F647-97DD-45C5-BDB1-242EBD7101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A7D7A88-A482-48B3-AB7E-9300D966CF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60616</xdr:rowOff>
    </xdr:from>
    <xdr:to>
      <xdr:col>116</xdr:col>
      <xdr:colOff>114300</xdr:colOff>
      <xdr:row>37</xdr:row>
      <xdr:rowOff>162216</xdr:rowOff>
    </xdr:to>
    <xdr:sp macro="" textlink="">
      <xdr:nvSpPr>
        <xdr:cNvPr id="592" name="楕円 591">
          <a:extLst>
            <a:ext uri="{FF2B5EF4-FFF2-40B4-BE49-F238E27FC236}">
              <a16:creationId xmlns:a16="http://schemas.microsoft.com/office/drawing/2014/main" id="{2384C10C-DE4E-4895-A54C-4C798C86732E}"/>
            </a:ext>
          </a:extLst>
        </xdr:cNvPr>
        <xdr:cNvSpPr/>
      </xdr:nvSpPr>
      <xdr:spPr>
        <a:xfrm>
          <a:off x="22110700" y="64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83493</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4E51DD4D-423F-43F6-BD2E-E149A58EDDA9}"/>
            </a:ext>
          </a:extLst>
        </xdr:cNvPr>
        <xdr:cNvSpPr txBox="1"/>
      </xdr:nvSpPr>
      <xdr:spPr>
        <a:xfrm>
          <a:off x="22199600" y="625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98712</xdr:rowOff>
    </xdr:from>
    <xdr:to>
      <xdr:col>112</xdr:col>
      <xdr:colOff>38100</xdr:colOff>
      <xdr:row>40</xdr:row>
      <xdr:rowOff>28862</xdr:rowOff>
    </xdr:to>
    <xdr:sp macro="" textlink="">
      <xdr:nvSpPr>
        <xdr:cNvPr id="594" name="楕円 593">
          <a:extLst>
            <a:ext uri="{FF2B5EF4-FFF2-40B4-BE49-F238E27FC236}">
              <a16:creationId xmlns:a16="http://schemas.microsoft.com/office/drawing/2014/main" id="{1508BFD7-D45A-498F-AFE6-56754410B248}"/>
            </a:ext>
          </a:extLst>
        </xdr:cNvPr>
        <xdr:cNvSpPr/>
      </xdr:nvSpPr>
      <xdr:spPr>
        <a:xfrm>
          <a:off x="21272500" y="67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111416</xdr:rowOff>
    </xdr:from>
    <xdr:to>
      <xdr:col>116</xdr:col>
      <xdr:colOff>63500</xdr:colOff>
      <xdr:row>39</xdr:row>
      <xdr:rowOff>149512</xdr:rowOff>
    </xdr:to>
    <xdr:cxnSp macro="">
      <xdr:nvCxnSpPr>
        <xdr:cNvPr id="595" name="直線コネクタ 594">
          <a:extLst>
            <a:ext uri="{FF2B5EF4-FFF2-40B4-BE49-F238E27FC236}">
              <a16:creationId xmlns:a16="http://schemas.microsoft.com/office/drawing/2014/main" id="{3E2B2093-A2E0-4577-9FFC-22D755A2ECB7}"/>
            </a:ext>
          </a:extLst>
        </xdr:cNvPr>
        <xdr:cNvCxnSpPr/>
      </xdr:nvCxnSpPr>
      <xdr:spPr>
        <a:xfrm flipV="1">
          <a:off x="21323300" y="6455066"/>
          <a:ext cx="838200" cy="38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107635</xdr:rowOff>
    </xdr:from>
    <xdr:to>
      <xdr:col>107</xdr:col>
      <xdr:colOff>101600</xdr:colOff>
      <xdr:row>40</xdr:row>
      <xdr:rowOff>37785</xdr:rowOff>
    </xdr:to>
    <xdr:sp macro="" textlink="">
      <xdr:nvSpPr>
        <xdr:cNvPr id="596" name="楕円 595">
          <a:extLst>
            <a:ext uri="{FF2B5EF4-FFF2-40B4-BE49-F238E27FC236}">
              <a16:creationId xmlns:a16="http://schemas.microsoft.com/office/drawing/2014/main" id="{03A48F76-8BE1-4853-825D-D1D060FC151D}"/>
            </a:ext>
          </a:extLst>
        </xdr:cNvPr>
        <xdr:cNvSpPr/>
      </xdr:nvSpPr>
      <xdr:spPr>
        <a:xfrm>
          <a:off x="20383500" y="679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149512</xdr:rowOff>
    </xdr:from>
    <xdr:to>
      <xdr:col>111</xdr:col>
      <xdr:colOff>177800</xdr:colOff>
      <xdr:row>39</xdr:row>
      <xdr:rowOff>158435</xdr:rowOff>
    </xdr:to>
    <xdr:cxnSp macro="">
      <xdr:nvCxnSpPr>
        <xdr:cNvPr id="597" name="直線コネクタ 596">
          <a:extLst>
            <a:ext uri="{FF2B5EF4-FFF2-40B4-BE49-F238E27FC236}">
              <a16:creationId xmlns:a16="http://schemas.microsoft.com/office/drawing/2014/main" id="{49A6EE9C-8F94-4262-9833-F7E888A03FFF}"/>
            </a:ext>
          </a:extLst>
        </xdr:cNvPr>
        <xdr:cNvCxnSpPr/>
      </xdr:nvCxnSpPr>
      <xdr:spPr>
        <a:xfrm flipV="1">
          <a:off x="20434300" y="6836062"/>
          <a:ext cx="889000" cy="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107065</xdr:rowOff>
    </xdr:from>
    <xdr:to>
      <xdr:col>102</xdr:col>
      <xdr:colOff>165100</xdr:colOff>
      <xdr:row>40</xdr:row>
      <xdr:rowOff>37215</xdr:rowOff>
    </xdr:to>
    <xdr:sp macro="" textlink="">
      <xdr:nvSpPr>
        <xdr:cNvPr id="598" name="楕円 597">
          <a:extLst>
            <a:ext uri="{FF2B5EF4-FFF2-40B4-BE49-F238E27FC236}">
              <a16:creationId xmlns:a16="http://schemas.microsoft.com/office/drawing/2014/main" id="{E7AA6AD9-DEF5-4AE4-8F46-3C29DEB837ED}"/>
            </a:ext>
          </a:extLst>
        </xdr:cNvPr>
        <xdr:cNvSpPr/>
      </xdr:nvSpPr>
      <xdr:spPr>
        <a:xfrm>
          <a:off x="19494500" y="67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157865</xdr:rowOff>
    </xdr:from>
    <xdr:to>
      <xdr:col>107</xdr:col>
      <xdr:colOff>50800</xdr:colOff>
      <xdr:row>39</xdr:row>
      <xdr:rowOff>158435</xdr:rowOff>
    </xdr:to>
    <xdr:cxnSp macro="">
      <xdr:nvCxnSpPr>
        <xdr:cNvPr id="599" name="直線コネクタ 598">
          <a:extLst>
            <a:ext uri="{FF2B5EF4-FFF2-40B4-BE49-F238E27FC236}">
              <a16:creationId xmlns:a16="http://schemas.microsoft.com/office/drawing/2014/main" id="{5CEBE3F6-60BA-409D-9AB5-57C674AF3F3D}"/>
            </a:ext>
          </a:extLst>
        </xdr:cNvPr>
        <xdr:cNvCxnSpPr/>
      </xdr:nvCxnSpPr>
      <xdr:spPr>
        <a:xfrm>
          <a:off x="19545300" y="684441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34916</xdr:rowOff>
    </xdr:from>
    <xdr:to>
      <xdr:col>98</xdr:col>
      <xdr:colOff>38100</xdr:colOff>
      <xdr:row>38</xdr:row>
      <xdr:rowOff>136516</xdr:rowOff>
    </xdr:to>
    <xdr:sp macro="" textlink="">
      <xdr:nvSpPr>
        <xdr:cNvPr id="600" name="楕円 599">
          <a:extLst>
            <a:ext uri="{FF2B5EF4-FFF2-40B4-BE49-F238E27FC236}">
              <a16:creationId xmlns:a16="http://schemas.microsoft.com/office/drawing/2014/main" id="{3E4A7409-76D4-4595-8979-D92B1FA37D06}"/>
            </a:ext>
          </a:extLst>
        </xdr:cNvPr>
        <xdr:cNvSpPr/>
      </xdr:nvSpPr>
      <xdr:spPr>
        <a:xfrm>
          <a:off x="18605500" y="655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85716</xdr:rowOff>
    </xdr:from>
    <xdr:to>
      <xdr:col>102</xdr:col>
      <xdr:colOff>114300</xdr:colOff>
      <xdr:row>39</xdr:row>
      <xdr:rowOff>157865</xdr:rowOff>
    </xdr:to>
    <xdr:cxnSp macro="">
      <xdr:nvCxnSpPr>
        <xdr:cNvPr id="601" name="直線コネクタ 600">
          <a:extLst>
            <a:ext uri="{FF2B5EF4-FFF2-40B4-BE49-F238E27FC236}">
              <a16:creationId xmlns:a16="http://schemas.microsoft.com/office/drawing/2014/main" id="{B0C7C8F3-0C47-4540-A4E8-08264D353BCD}"/>
            </a:ext>
          </a:extLst>
        </xdr:cNvPr>
        <xdr:cNvCxnSpPr/>
      </xdr:nvCxnSpPr>
      <xdr:spPr>
        <a:xfrm>
          <a:off x="18656300" y="6600816"/>
          <a:ext cx="889000" cy="2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E18918EA-32D0-4F7E-A97E-4F9441A9FCF5}"/>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87EE5EE8-E653-4AEE-A980-40DDCC4D0E52}"/>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DEB83402-FACE-4C33-8505-406FD81240AE}"/>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50AF9C57-4E80-42EC-9465-A26CD595155F}"/>
            </a:ext>
          </a:extLst>
        </xdr:cNvPr>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19989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648EFDF3-295E-4D47-BA8C-E82EC016FA9D}"/>
            </a:ext>
          </a:extLst>
        </xdr:cNvPr>
        <xdr:cNvSpPr txBox="1"/>
      </xdr:nvSpPr>
      <xdr:spPr>
        <a:xfrm>
          <a:off x="21011095" y="687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28912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27D09137-B3DC-4F23-9BC6-24FA63D0F2C7}"/>
            </a:ext>
          </a:extLst>
        </xdr:cNvPr>
        <xdr:cNvSpPr txBox="1"/>
      </xdr:nvSpPr>
      <xdr:spPr>
        <a:xfrm>
          <a:off x="20134795" y="688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28342</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3A830CF3-E362-4CE0-BEFD-BC1BC32D352D}"/>
            </a:ext>
          </a:extLst>
        </xdr:cNvPr>
        <xdr:cNvSpPr txBox="1"/>
      </xdr:nvSpPr>
      <xdr:spPr>
        <a:xfrm>
          <a:off x="19245795" y="688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153043</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815E87D2-8005-4A79-BB82-105F2AE5562E}"/>
            </a:ext>
          </a:extLst>
        </xdr:cNvPr>
        <xdr:cNvSpPr txBox="1"/>
      </xdr:nvSpPr>
      <xdr:spPr>
        <a:xfrm>
          <a:off x="18356795" y="632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26F7C54F-1134-4B2C-BCB6-E5F2046664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D0528967-BAA4-4828-907B-EC5487754C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09ED583-12A0-486B-82B9-D6A64F633F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17272A7-88E6-4CA0-A7EC-0EEEBD8E8BD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26A46D8-3E1E-499D-BB1F-316A523930A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9A8AD2D1-464C-4B1A-B772-6347F21AB3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F8E4350-ACDC-4A1B-95C6-5A6CA6032E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B05A5DF-C198-404F-988D-96EAA41896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989B140F-FEBF-495F-8502-217417DDAA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0D49897-B673-44A2-97B2-EF60915BFD6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3C592443-24BA-4B43-ABEC-97DD7EA9C5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48BA5706-9C2A-4E81-A55E-B6D4496CD76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B7BCA386-564B-40D0-9B0E-9BB879E34BE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22D3FB76-2A39-45D6-B637-A90FF2BAC26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EEABF6F1-E84D-4955-96D2-3EE3354538D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B57E4AA1-84ED-43B9-9324-D96768CC332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6F279BC8-D8E3-4780-AC64-DDCEFDEB6B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96863857-687F-4D5C-BE74-E74839EC906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DB753777-A288-4E03-8C8B-6682E064A1A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47D383A6-3AEC-47FE-B11F-BC9211FCA6F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30" name="テキスト ボックス 629">
          <a:extLst>
            <a:ext uri="{FF2B5EF4-FFF2-40B4-BE49-F238E27FC236}">
              <a16:creationId xmlns:a16="http://schemas.microsoft.com/office/drawing/2014/main" id="{60A930E9-BE53-4D25-A47F-370467612C6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6A7C28C-3CB3-4C13-A8D3-442138CB7E8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3C1F3E6A-3020-4F3C-87C0-91ACD22F19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633" name="直線コネクタ 632">
          <a:extLst>
            <a:ext uri="{FF2B5EF4-FFF2-40B4-BE49-F238E27FC236}">
              <a16:creationId xmlns:a16="http://schemas.microsoft.com/office/drawing/2014/main" id="{053839A7-C3C4-4B7B-87FE-D255B3D89991}"/>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634" name="【保健センター・保健所】&#10;有形固定資産減価償却率最小値テキスト">
          <a:extLst>
            <a:ext uri="{FF2B5EF4-FFF2-40B4-BE49-F238E27FC236}">
              <a16:creationId xmlns:a16="http://schemas.microsoft.com/office/drawing/2014/main" id="{CF4819F2-BCDC-4C77-840C-06209884122E}"/>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635" name="直線コネクタ 634">
          <a:extLst>
            <a:ext uri="{FF2B5EF4-FFF2-40B4-BE49-F238E27FC236}">
              <a16:creationId xmlns:a16="http://schemas.microsoft.com/office/drawing/2014/main" id="{D97610E6-12A1-4CC5-B04F-6DD4E1D14463}"/>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A4808030-A46A-45E0-AEA1-A9AEABCBE557}"/>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37" name="直線コネクタ 636">
          <a:extLst>
            <a:ext uri="{FF2B5EF4-FFF2-40B4-BE49-F238E27FC236}">
              <a16:creationId xmlns:a16="http://schemas.microsoft.com/office/drawing/2014/main" id="{47A2F292-ABFB-4915-B024-090EC36DFCFC}"/>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83FDC4BF-1934-4514-8B38-5D0BF944D608}"/>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639" name="フローチャート: 判断 638">
          <a:extLst>
            <a:ext uri="{FF2B5EF4-FFF2-40B4-BE49-F238E27FC236}">
              <a16:creationId xmlns:a16="http://schemas.microsoft.com/office/drawing/2014/main" id="{BDB18377-41CF-4271-8958-DBE168078696}"/>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640" name="フローチャート: 判断 639">
          <a:extLst>
            <a:ext uri="{FF2B5EF4-FFF2-40B4-BE49-F238E27FC236}">
              <a16:creationId xmlns:a16="http://schemas.microsoft.com/office/drawing/2014/main" id="{2B6104A6-E174-4DC9-85B5-AD382667A9FC}"/>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641" name="フローチャート: 判断 640">
          <a:extLst>
            <a:ext uri="{FF2B5EF4-FFF2-40B4-BE49-F238E27FC236}">
              <a16:creationId xmlns:a16="http://schemas.microsoft.com/office/drawing/2014/main" id="{BE7E6370-3B42-4880-B429-51F18AD95FBC}"/>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642" name="フローチャート: 判断 641">
          <a:extLst>
            <a:ext uri="{FF2B5EF4-FFF2-40B4-BE49-F238E27FC236}">
              <a16:creationId xmlns:a16="http://schemas.microsoft.com/office/drawing/2014/main" id="{9EF55322-0DFB-48A4-90E4-D0A3C85820E7}"/>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643" name="フローチャート: 判断 642">
          <a:extLst>
            <a:ext uri="{FF2B5EF4-FFF2-40B4-BE49-F238E27FC236}">
              <a16:creationId xmlns:a16="http://schemas.microsoft.com/office/drawing/2014/main" id="{8C4485AF-722E-4336-A8E0-508C142EA7F7}"/>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F18F02D-BEF5-44C6-BE8B-9488998F67E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1156DB2-ADD5-4E02-9E85-E9BD4A69BB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EA81E78-631A-4408-A587-82ADBD02F7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DA4E74E-0214-414D-A1F7-38F60E66D6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7FC405C9-F279-429F-8C3F-F12CDB6ADB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1270</xdr:rowOff>
    </xdr:from>
    <xdr:to>
      <xdr:col>85</xdr:col>
      <xdr:colOff>177800</xdr:colOff>
      <xdr:row>58</xdr:row>
      <xdr:rowOff>102870</xdr:rowOff>
    </xdr:to>
    <xdr:sp macro="" textlink="">
      <xdr:nvSpPr>
        <xdr:cNvPr id="649" name="楕円 648">
          <a:extLst>
            <a:ext uri="{FF2B5EF4-FFF2-40B4-BE49-F238E27FC236}">
              <a16:creationId xmlns:a16="http://schemas.microsoft.com/office/drawing/2014/main" id="{628EEED0-5743-4563-8EA5-F31843517536}"/>
            </a:ext>
          </a:extLst>
        </xdr:cNvPr>
        <xdr:cNvSpPr/>
      </xdr:nvSpPr>
      <xdr:spPr>
        <a:xfrm>
          <a:off x="162687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24147</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CB3226DE-42B8-4D63-8FC7-7529B45D066E}"/>
            </a:ext>
          </a:extLst>
        </xdr:cNvPr>
        <xdr:cNvSpPr txBox="1"/>
      </xdr:nvSpPr>
      <xdr:spPr>
        <a:xfrm>
          <a:off x="16357600"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138430</xdr:rowOff>
    </xdr:from>
    <xdr:to>
      <xdr:col>81</xdr:col>
      <xdr:colOff>101600</xdr:colOff>
      <xdr:row>58</xdr:row>
      <xdr:rowOff>68580</xdr:rowOff>
    </xdr:to>
    <xdr:sp macro="" textlink="">
      <xdr:nvSpPr>
        <xdr:cNvPr id="651" name="楕円 650">
          <a:extLst>
            <a:ext uri="{FF2B5EF4-FFF2-40B4-BE49-F238E27FC236}">
              <a16:creationId xmlns:a16="http://schemas.microsoft.com/office/drawing/2014/main" id="{7DBD7A4A-2DE6-4537-96A0-E94F90149747}"/>
            </a:ext>
          </a:extLst>
        </xdr:cNvPr>
        <xdr:cNvSpPr/>
      </xdr:nvSpPr>
      <xdr:spPr>
        <a:xfrm>
          <a:off x="15430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17780</xdr:rowOff>
    </xdr:from>
    <xdr:to>
      <xdr:col>85</xdr:col>
      <xdr:colOff>127000</xdr:colOff>
      <xdr:row>58</xdr:row>
      <xdr:rowOff>52070</xdr:rowOff>
    </xdr:to>
    <xdr:cxnSp macro="">
      <xdr:nvCxnSpPr>
        <xdr:cNvPr id="652" name="直線コネクタ 651">
          <a:extLst>
            <a:ext uri="{FF2B5EF4-FFF2-40B4-BE49-F238E27FC236}">
              <a16:creationId xmlns:a16="http://schemas.microsoft.com/office/drawing/2014/main" id="{1233749E-8BD1-486F-B35E-C7783007E4F2}"/>
            </a:ext>
          </a:extLst>
        </xdr:cNvPr>
        <xdr:cNvCxnSpPr/>
      </xdr:nvCxnSpPr>
      <xdr:spPr>
        <a:xfrm>
          <a:off x="15481300" y="99618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104140</xdr:rowOff>
    </xdr:from>
    <xdr:to>
      <xdr:col>76</xdr:col>
      <xdr:colOff>165100</xdr:colOff>
      <xdr:row>58</xdr:row>
      <xdr:rowOff>34290</xdr:rowOff>
    </xdr:to>
    <xdr:sp macro="" textlink="">
      <xdr:nvSpPr>
        <xdr:cNvPr id="653" name="楕円 652">
          <a:extLst>
            <a:ext uri="{FF2B5EF4-FFF2-40B4-BE49-F238E27FC236}">
              <a16:creationId xmlns:a16="http://schemas.microsoft.com/office/drawing/2014/main" id="{412F9350-FB43-4307-A7C4-92FD561A7258}"/>
            </a:ext>
          </a:extLst>
        </xdr:cNvPr>
        <xdr:cNvSpPr/>
      </xdr:nvSpPr>
      <xdr:spPr>
        <a:xfrm>
          <a:off x="14541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154940</xdr:rowOff>
    </xdr:from>
    <xdr:to>
      <xdr:col>81</xdr:col>
      <xdr:colOff>50800</xdr:colOff>
      <xdr:row>58</xdr:row>
      <xdr:rowOff>17780</xdr:rowOff>
    </xdr:to>
    <xdr:cxnSp macro="">
      <xdr:nvCxnSpPr>
        <xdr:cNvPr id="654" name="直線コネクタ 653">
          <a:extLst>
            <a:ext uri="{FF2B5EF4-FFF2-40B4-BE49-F238E27FC236}">
              <a16:creationId xmlns:a16="http://schemas.microsoft.com/office/drawing/2014/main" id="{EB0BC2D7-9B62-4484-BD1E-393CC374BF72}"/>
            </a:ext>
          </a:extLst>
        </xdr:cNvPr>
        <xdr:cNvCxnSpPr/>
      </xdr:nvCxnSpPr>
      <xdr:spPr>
        <a:xfrm>
          <a:off x="14592300" y="9927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655" name="楕円 654">
          <a:extLst>
            <a:ext uri="{FF2B5EF4-FFF2-40B4-BE49-F238E27FC236}">
              <a16:creationId xmlns:a16="http://schemas.microsoft.com/office/drawing/2014/main" id="{9F5DEB71-9518-483E-BD7B-B53D8D27F14C}"/>
            </a:ext>
          </a:extLst>
        </xdr:cNvPr>
        <xdr:cNvSpPr/>
      </xdr:nvSpPr>
      <xdr:spPr>
        <a:xfrm>
          <a:off x="13652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154940</xdr:rowOff>
    </xdr:from>
    <xdr:to>
      <xdr:col>76</xdr:col>
      <xdr:colOff>114300</xdr:colOff>
      <xdr:row>59</xdr:row>
      <xdr:rowOff>6350</xdr:rowOff>
    </xdr:to>
    <xdr:cxnSp macro="">
      <xdr:nvCxnSpPr>
        <xdr:cNvPr id="656" name="直線コネクタ 655">
          <a:extLst>
            <a:ext uri="{FF2B5EF4-FFF2-40B4-BE49-F238E27FC236}">
              <a16:creationId xmlns:a16="http://schemas.microsoft.com/office/drawing/2014/main" id="{F32D84DD-01E4-43C2-822F-5874466B5E97}"/>
            </a:ext>
          </a:extLst>
        </xdr:cNvPr>
        <xdr:cNvCxnSpPr/>
      </xdr:nvCxnSpPr>
      <xdr:spPr>
        <a:xfrm flipV="1">
          <a:off x="13703300" y="99275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657" name="楕円 656">
          <a:extLst>
            <a:ext uri="{FF2B5EF4-FFF2-40B4-BE49-F238E27FC236}">
              <a16:creationId xmlns:a16="http://schemas.microsoft.com/office/drawing/2014/main" id="{C489DE84-2E4F-42C7-82A2-72678EEB1F9F}"/>
            </a:ext>
          </a:extLst>
        </xdr:cNvPr>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152400</xdr:rowOff>
    </xdr:from>
    <xdr:to>
      <xdr:col>71</xdr:col>
      <xdr:colOff>177800</xdr:colOff>
      <xdr:row>59</xdr:row>
      <xdr:rowOff>6350</xdr:rowOff>
    </xdr:to>
    <xdr:cxnSp macro="">
      <xdr:nvCxnSpPr>
        <xdr:cNvPr id="658" name="直線コネクタ 657">
          <a:extLst>
            <a:ext uri="{FF2B5EF4-FFF2-40B4-BE49-F238E27FC236}">
              <a16:creationId xmlns:a16="http://schemas.microsoft.com/office/drawing/2014/main" id="{2BBCA246-1CEB-40E5-98D0-DDE92EA69FF0}"/>
            </a:ext>
          </a:extLst>
        </xdr:cNvPr>
        <xdr:cNvCxnSpPr/>
      </xdr:nvCxnSpPr>
      <xdr:spPr>
        <a:xfrm>
          <a:off x="128143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132097</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DBAB1C00-5A98-4C57-8FCF-A5E5AB708873}"/>
            </a:ext>
          </a:extLst>
        </xdr:cNvPr>
        <xdr:cNvSpPr txBox="1"/>
      </xdr:nvSpPr>
      <xdr:spPr>
        <a:xfrm>
          <a:off x="152660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101617</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EC3318B6-868B-4EA0-BB8F-ED3BA6F3EC49}"/>
            </a:ext>
          </a:extLst>
        </xdr:cNvPr>
        <xdr:cNvSpPr txBox="1"/>
      </xdr:nvSpPr>
      <xdr:spPr>
        <a:xfrm>
          <a:off x="14389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97807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5546D707-DA56-4B70-ABE2-81B16B823763}"/>
            </a:ext>
          </a:extLst>
        </xdr:cNvPr>
        <xdr:cNvSpPr txBox="1"/>
      </xdr:nvSpPr>
      <xdr:spPr>
        <a:xfrm>
          <a:off x="1350074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83837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BC8753D2-EB4D-44E0-8822-8569CCBB4958}"/>
            </a:ext>
          </a:extLst>
        </xdr:cNvPr>
        <xdr:cNvSpPr txBox="1"/>
      </xdr:nvSpPr>
      <xdr:spPr>
        <a:xfrm>
          <a:off x="12611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85107</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3A90773E-6720-4F57-B95A-C69E22084DAC}"/>
            </a:ext>
          </a:extLst>
        </xdr:cNvPr>
        <xdr:cNvSpPr txBox="1"/>
      </xdr:nvSpPr>
      <xdr:spPr>
        <a:xfrm>
          <a:off x="15266044" y="968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50817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44D1440A-5CDA-4D05-AFB3-C76C7A598B25}"/>
            </a:ext>
          </a:extLst>
        </xdr:cNvPr>
        <xdr:cNvSpPr txBox="1"/>
      </xdr:nvSpPr>
      <xdr:spPr>
        <a:xfrm>
          <a:off x="14389744" y="965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73677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9B6A66D6-D3BA-414F-91C5-D208C1405E11}"/>
            </a:ext>
          </a:extLst>
        </xdr:cNvPr>
        <xdr:cNvSpPr txBox="1"/>
      </xdr:nvSpPr>
      <xdr:spPr>
        <a:xfrm>
          <a:off x="13500744"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48277</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3AAE93FD-AF8D-4874-AC2D-ACCA41F977C8}"/>
            </a:ext>
          </a:extLst>
        </xdr:cNvPr>
        <xdr:cNvSpPr txBox="1"/>
      </xdr:nvSpPr>
      <xdr:spPr>
        <a:xfrm>
          <a:off x="12611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5D5A88E2-3F5F-4F13-9633-78CC0971DB0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4E93CB3D-ACF4-4C50-90B2-10C4D37B2D2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DBD20932-A084-4B97-AA4A-6C950A1CBAB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715EBE83-2490-481A-ACB8-CD04E0282B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539799F8-5C51-4F70-8576-AB5DB5F064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1489DE3C-3F98-467A-B1B6-5074FEE038A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310B6D79-1CC8-4B45-AD91-E69D0AAF44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9CFD56AA-DC69-4FAF-B3AC-2AB59FA7481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C1C8CE49-3C0A-4093-B2D8-B6A9DB7A96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74865D75-BD62-4AC0-856F-6B0DB15B0B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3455039C-97CE-4290-BC17-4C890654C88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DF2AE5C3-C2C9-4426-B20A-0193F70A06B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3402CF47-85C4-4505-9A20-FB90D9BE1A7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845856C3-F859-4162-AB5B-1A2C7F2A22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9ED5CEA0-5B5C-4B80-A38A-4D0261B9541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a:extLst>
            <a:ext uri="{FF2B5EF4-FFF2-40B4-BE49-F238E27FC236}">
              <a16:creationId xmlns:a16="http://schemas.microsoft.com/office/drawing/2014/main" id="{57FBDA7A-E277-4589-9C16-97E27844861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63D1E003-354A-495C-AB56-8CC31FA324C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a:extLst>
            <a:ext uri="{FF2B5EF4-FFF2-40B4-BE49-F238E27FC236}">
              <a16:creationId xmlns:a16="http://schemas.microsoft.com/office/drawing/2014/main" id="{C71822D0-9EB7-4BDE-BEE7-C89B43C2A8D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9EAB6940-B889-46D3-B86A-D6BC22750AB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a:extLst>
            <a:ext uri="{FF2B5EF4-FFF2-40B4-BE49-F238E27FC236}">
              <a16:creationId xmlns:a16="http://schemas.microsoft.com/office/drawing/2014/main" id="{87B783BB-72E6-4A88-9CDF-C393D7E87D2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919A114C-AB7A-4C13-B288-94B8183A487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C5609CA6-E882-4D35-B40C-2F127224B6B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7B888266-E2FC-4EFF-B66A-BAB217F05B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690" name="直線コネクタ 689">
          <a:extLst>
            <a:ext uri="{FF2B5EF4-FFF2-40B4-BE49-F238E27FC236}">
              <a16:creationId xmlns:a16="http://schemas.microsoft.com/office/drawing/2014/main" id="{29F0B262-BF88-40C5-A121-D940A23C3679}"/>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3AFA4219-19EB-4026-8D8A-F3B17711C7FA}"/>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2" name="直線コネクタ 691">
          <a:extLst>
            <a:ext uri="{FF2B5EF4-FFF2-40B4-BE49-F238E27FC236}">
              <a16:creationId xmlns:a16="http://schemas.microsoft.com/office/drawing/2014/main" id="{488D09E0-D923-406C-83A0-87FF0F62C995}"/>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592D78B0-1539-48A5-9F4C-21357C05B7B4}"/>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694" name="直線コネクタ 693">
          <a:extLst>
            <a:ext uri="{FF2B5EF4-FFF2-40B4-BE49-F238E27FC236}">
              <a16:creationId xmlns:a16="http://schemas.microsoft.com/office/drawing/2014/main" id="{4C892BDB-6AD4-4210-99A8-75CFE239689E}"/>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D41CFD37-E935-46FD-8EA8-F68F752A28DC}"/>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696" name="フローチャート: 判断 695">
          <a:extLst>
            <a:ext uri="{FF2B5EF4-FFF2-40B4-BE49-F238E27FC236}">
              <a16:creationId xmlns:a16="http://schemas.microsoft.com/office/drawing/2014/main" id="{34C5E1FA-440E-405F-91EE-A7359A70BE30}"/>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a:extLst>
            <a:ext uri="{FF2B5EF4-FFF2-40B4-BE49-F238E27FC236}">
              <a16:creationId xmlns:a16="http://schemas.microsoft.com/office/drawing/2014/main" id="{1185A5B9-B707-46EB-B199-BE54397E1C04}"/>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698" name="フローチャート: 判断 697">
          <a:extLst>
            <a:ext uri="{FF2B5EF4-FFF2-40B4-BE49-F238E27FC236}">
              <a16:creationId xmlns:a16="http://schemas.microsoft.com/office/drawing/2014/main" id="{70EA3350-DF88-4B59-BD65-93E8BBA8D5CB}"/>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99" name="フローチャート: 判断 698">
          <a:extLst>
            <a:ext uri="{FF2B5EF4-FFF2-40B4-BE49-F238E27FC236}">
              <a16:creationId xmlns:a16="http://schemas.microsoft.com/office/drawing/2014/main" id="{CE321230-A00D-4C03-BD6A-39D1674FF1C0}"/>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700" name="フローチャート: 判断 699">
          <a:extLst>
            <a:ext uri="{FF2B5EF4-FFF2-40B4-BE49-F238E27FC236}">
              <a16:creationId xmlns:a16="http://schemas.microsoft.com/office/drawing/2014/main" id="{39F114BC-205C-4E65-9680-3BD2549621B1}"/>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736E2C6-18DE-4615-B124-673F8A88CA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DBCF19C-74F1-4CAD-AF7D-49A75B4C3E8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10666A6-688D-4003-BB1E-D0DF9B3AC4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457CFFD-B33D-4798-AA4F-22BE382594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46E23CF8-7ECE-499A-A8A0-4F47CB2B1B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6" name="楕円 705">
          <a:extLst>
            <a:ext uri="{FF2B5EF4-FFF2-40B4-BE49-F238E27FC236}">
              <a16:creationId xmlns:a16="http://schemas.microsoft.com/office/drawing/2014/main" id="{BEC152C5-0A54-4933-8A05-B1821375FDDC}"/>
            </a:ext>
          </a:extLst>
        </xdr:cNvPr>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129557</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31571D19-D01F-457A-ABBF-622B9B11965A}"/>
            </a:ext>
          </a:extLst>
        </xdr:cNvPr>
        <xdr:cNvSpPr txBox="1"/>
      </xdr:nvSpPr>
      <xdr:spPr>
        <a:xfrm>
          <a:off x="22199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708" name="楕円 707">
          <a:extLst>
            <a:ext uri="{FF2B5EF4-FFF2-40B4-BE49-F238E27FC236}">
              <a16:creationId xmlns:a16="http://schemas.microsoft.com/office/drawing/2014/main" id="{2C107861-CD4B-403E-B3BB-C66912BC75F0}"/>
            </a:ext>
          </a:extLst>
        </xdr:cNvPr>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38100</xdr:rowOff>
    </xdr:to>
    <xdr:cxnSp macro="">
      <xdr:nvCxnSpPr>
        <xdr:cNvPr id="709" name="直線コネクタ 708">
          <a:extLst>
            <a:ext uri="{FF2B5EF4-FFF2-40B4-BE49-F238E27FC236}">
              <a16:creationId xmlns:a16="http://schemas.microsoft.com/office/drawing/2014/main" id="{62B0FD91-81EE-4C76-9290-90B824844DEC}"/>
            </a:ext>
          </a:extLst>
        </xdr:cNvPr>
        <xdr:cNvCxnSpPr/>
      </xdr:nvCxnSpPr>
      <xdr:spPr>
        <a:xfrm flipV="1">
          <a:off x="21323300" y="108318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710" name="楕円 709">
          <a:extLst>
            <a:ext uri="{FF2B5EF4-FFF2-40B4-BE49-F238E27FC236}">
              <a16:creationId xmlns:a16="http://schemas.microsoft.com/office/drawing/2014/main" id="{1433525D-DDEB-4D56-A6BB-9198D4588F57}"/>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711" name="直線コネクタ 710">
          <a:extLst>
            <a:ext uri="{FF2B5EF4-FFF2-40B4-BE49-F238E27FC236}">
              <a16:creationId xmlns:a16="http://schemas.microsoft.com/office/drawing/2014/main" id="{83A50AB5-9EB5-475D-A8B0-0350B1FB3DC1}"/>
            </a:ext>
          </a:extLst>
        </xdr:cNvPr>
        <xdr:cNvCxnSpPr/>
      </xdr:nvCxnSpPr>
      <xdr:spPr>
        <a:xfrm flipV="1">
          <a:off x="20434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12" name="楕円 711">
          <a:extLst>
            <a:ext uri="{FF2B5EF4-FFF2-40B4-BE49-F238E27FC236}">
              <a16:creationId xmlns:a16="http://schemas.microsoft.com/office/drawing/2014/main" id="{B368A3C6-83BB-4184-B414-FDDF373DF14C}"/>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713" name="直線コネクタ 712">
          <a:extLst>
            <a:ext uri="{FF2B5EF4-FFF2-40B4-BE49-F238E27FC236}">
              <a16:creationId xmlns:a16="http://schemas.microsoft.com/office/drawing/2014/main" id="{1F1E7912-A68D-4AE2-B677-9FD314E8C556}"/>
            </a:ext>
          </a:extLst>
        </xdr:cNvPr>
        <xdr:cNvCxnSpPr/>
      </xdr:nvCxnSpPr>
      <xdr:spPr>
        <a:xfrm flipV="1">
          <a:off x="19545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714" name="楕円 713">
          <a:extLst>
            <a:ext uri="{FF2B5EF4-FFF2-40B4-BE49-F238E27FC236}">
              <a16:creationId xmlns:a16="http://schemas.microsoft.com/office/drawing/2014/main" id="{AB5FAE09-6E36-4DA8-A062-997DA6FE1BAD}"/>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49530</xdr:rowOff>
    </xdr:to>
    <xdr:cxnSp macro="">
      <xdr:nvCxnSpPr>
        <xdr:cNvPr id="715" name="直線コネクタ 714">
          <a:extLst>
            <a:ext uri="{FF2B5EF4-FFF2-40B4-BE49-F238E27FC236}">
              <a16:creationId xmlns:a16="http://schemas.microsoft.com/office/drawing/2014/main" id="{14190DBF-5A17-4876-A2DE-BE9803360E10}"/>
            </a:ext>
          </a:extLst>
        </xdr:cNvPr>
        <xdr:cNvCxnSpPr/>
      </xdr:nvCxnSpPr>
      <xdr:spPr>
        <a:xfrm flipV="1">
          <a:off x="18656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a:extLst>
            <a:ext uri="{FF2B5EF4-FFF2-40B4-BE49-F238E27FC236}">
              <a16:creationId xmlns:a16="http://schemas.microsoft.com/office/drawing/2014/main" id="{1DA01BDF-3907-4664-A8A5-6C053948E71B}"/>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717" name="n_2aveValue【保健センター・保健所】&#10;一人当たり面積">
          <a:extLst>
            <a:ext uri="{FF2B5EF4-FFF2-40B4-BE49-F238E27FC236}">
              <a16:creationId xmlns:a16="http://schemas.microsoft.com/office/drawing/2014/main" id="{588E3843-7DF9-4473-9EC6-C3F992E00368}"/>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718" name="n_3aveValue【保健センター・保健所】&#10;一人当たり面積">
          <a:extLst>
            <a:ext uri="{FF2B5EF4-FFF2-40B4-BE49-F238E27FC236}">
              <a16:creationId xmlns:a16="http://schemas.microsoft.com/office/drawing/2014/main" id="{6B039720-407B-435A-AAAC-FEF376E2C373}"/>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719" name="n_4aveValue【保健センター・保健所】&#10;一人当たり面積">
          <a:extLst>
            <a:ext uri="{FF2B5EF4-FFF2-40B4-BE49-F238E27FC236}">
              <a16:creationId xmlns:a16="http://schemas.microsoft.com/office/drawing/2014/main" id="{F8F89CBF-7C9B-4688-8835-65991D8D1E10}"/>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20" name="n_1mainValue【保健センター・保健所】&#10;一人当たり面積">
          <a:extLst>
            <a:ext uri="{FF2B5EF4-FFF2-40B4-BE49-F238E27FC236}">
              <a16:creationId xmlns:a16="http://schemas.microsoft.com/office/drawing/2014/main" id="{79BC5D3A-3CD5-443E-AB6E-A03282287D12}"/>
            </a:ext>
          </a:extLst>
        </xdr:cNvPr>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721" name="n_2mainValue【保健センター・保健所】&#10;一人当たり面積">
          <a:extLst>
            <a:ext uri="{FF2B5EF4-FFF2-40B4-BE49-F238E27FC236}">
              <a16:creationId xmlns:a16="http://schemas.microsoft.com/office/drawing/2014/main" id="{929F8897-661A-489B-8BCB-F228B3AC9636}"/>
            </a:ext>
          </a:extLst>
        </xdr:cNvPr>
        <xdr:cNvSpPr txBox="1"/>
      </xdr:nvSpPr>
      <xdr:spPr>
        <a:xfrm>
          <a:off x="20199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22" name="n_3mainValue【保健センター・保健所】&#10;一人当たり面積">
          <a:extLst>
            <a:ext uri="{FF2B5EF4-FFF2-40B4-BE49-F238E27FC236}">
              <a16:creationId xmlns:a16="http://schemas.microsoft.com/office/drawing/2014/main" id="{2E194D3D-7F6E-4BA0-BC27-0BDE0C0C2E2A}"/>
            </a:ext>
          </a:extLst>
        </xdr:cNvPr>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723" name="n_4mainValue【保健センター・保健所】&#10;一人当たり面積">
          <a:extLst>
            <a:ext uri="{FF2B5EF4-FFF2-40B4-BE49-F238E27FC236}">
              <a16:creationId xmlns:a16="http://schemas.microsoft.com/office/drawing/2014/main" id="{F01F68E1-83C6-4727-8072-76EBC70DDCCA}"/>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D13796E0-F34A-4653-926D-7019EF8CC2D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556436DC-CE76-4264-8870-1A36A77E1D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7A29591-8479-4739-876C-E8E1A4BCD4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8593E916-232E-4849-92EA-CC63C4D310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E81BD7EE-DC24-407F-95B8-36E8204D33D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4240B442-DF71-4F22-8E29-8CA0F7C2A3E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CA60135B-0F1C-48D0-8EBE-6F8B17E510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AFA47659-23B6-4600-98A4-B34454D4B6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4DDD19DD-12D8-4DA8-9B41-ED4D07C26B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83AEE2DF-046E-4DD5-9317-BCE240993DB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98690F85-581E-4939-9F15-54B49A577E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D69B0271-0238-4937-9CE2-96B344823F9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386A2498-696F-4978-8947-14CB78370B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7A94D34B-16A0-46A2-B0A8-61A6C6FF33A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3B802248-ACF2-4901-A6D5-76FEB0909E7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9FDAFC31-FE00-4742-9EA5-BE2C47D4546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C0F897CA-9BB2-4C59-B927-D575E059A0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9515723C-DF0D-4071-9A37-F367D154E61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852E71F3-94EC-4744-A4EF-9792610839A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759FA6FB-82AB-4EA7-8C4F-B5B410CBB5F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650B108E-E1A9-4335-BC9A-B843CF64144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B9FA1516-16E8-45D3-B254-15B4CFC60B1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DA5B3AFD-5336-4BED-8C2C-2ADC22D23D1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C84C31B1-A761-4A35-8052-1A745C3764A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748" name="直線コネクタ 747">
          <a:extLst>
            <a:ext uri="{FF2B5EF4-FFF2-40B4-BE49-F238E27FC236}">
              <a16:creationId xmlns:a16="http://schemas.microsoft.com/office/drawing/2014/main" id="{8F3D0133-C831-43EA-A4D6-B7D694D3AD24}"/>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B0E7A4D6-945F-4A4A-87ED-2D2361318BC4}"/>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750" name="直線コネクタ 749">
          <a:extLst>
            <a:ext uri="{FF2B5EF4-FFF2-40B4-BE49-F238E27FC236}">
              <a16:creationId xmlns:a16="http://schemas.microsoft.com/office/drawing/2014/main" id="{0D3B8712-CAD0-4F6B-BF55-ECCA0E66FE22}"/>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8D36A7C0-B113-401E-A26E-09E2E4DDF212}"/>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752" name="直線コネクタ 751">
          <a:extLst>
            <a:ext uri="{FF2B5EF4-FFF2-40B4-BE49-F238E27FC236}">
              <a16:creationId xmlns:a16="http://schemas.microsoft.com/office/drawing/2014/main" id="{C6EAB874-6358-43E4-B0B0-937AB13D43EF}"/>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C265FFDC-87EC-4311-8A38-D85A6C1B2BAD}"/>
            </a:ext>
          </a:extLst>
        </xdr:cNvPr>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754" name="フローチャート: 判断 753">
          <a:extLst>
            <a:ext uri="{FF2B5EF4-FFF2-40B4-BE49-F238E27FC236}">
              <a16:creationId xmlns:a16="http://schemas.microsoft.com/office/drawing/2014/main" id="{A4FE8EB7-86D2-4A75-B580-9597D6D04820}"/>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755" name="フローチャート: 判断 754">
          <a:extLst>
            <a:ext uri="{FF2B5EF4-FFF2-40B4-BE49-F238E27FC236}">
              <a16:creationId xmlns:a16="http://schemas.microsoft.com/office/drawing/2014/main" id="{1C7E7413-C7FD-4751-8CDA-D77290BC5E4E}"/>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56" name="フローチャート: 判断 755">
          <a:extLst>
            <a:ext uri="{FF2B5EF4-FFF2-40B4-BE49-F238E27FC236}">
              <a16:creationId xmlns:a16="http://schemas.microsoft.com/office/drawing/2014/main" id="{0A6B4370-B7B8-4F43-B072-ABBDA830618C}"/>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57" name="フローチャート: 判断 756">
          <a:extLst>
            <a:ext uri="{FF2B5EF4-FFF2-40B4-BE49-F238E27FC236}">
              <a16:creationId xmlns:a16="http://schemas.microsoft.com/office/drawing/2014/main" id="{6AAE76ED-6F82-4DCA-902A-0EFE1B3B8B67}"/>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758" name="フローチャート: 判断 757">
          <a:extLst>
            <a:ext uri="{FF2B5EF4-FFF2-40B4-BE49-F238E27FC236}">
              <a16:creationId xmlns:a16="http://schemas.microsoft.com/office/drawing/2014/main" id="{22B7FCE5-605E-4F9C-B4DA-1DEEAD93947B}"/>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1748FCF-72F6-47DD-9631-85DD908530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4CBB8ED9-51EE-4027-A4CB-9BD9616A10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AE048CBA-E39F-415C-99B3-C0A3E96ABE1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3B03A25-7537-4D4D-B0AD-0D892009256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B7C84C4-C14F-424E-B7D2-C918BF8662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764" name="楕円 763">
          <a:extLst>
            <a:ext uri="{FF2B5EF4-FFF2-40B4-BE49-F238E27FC236}">
              <a16:creationId xmlns:a16="http://schemas.microsoft.com/office/drawing/2014/main" id="{288A8E33-CE58-4A30-B2F7-0106B7B50C1C}"/>
            </a:ext>
          </a:extLst>
        </xdr:cNvPr>
        <xdr:cNvSpPr/>
      </xdr:nvSpPr>
      <xdr:spPr>
        <a:xfrm>
          <a:off x="16268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97807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B6766E6A-A9CD-4820-9C3B-F280574FEF1E}"/>
            </a:ext>
          </a:extLst>
        </xdr:cNvPr>
        <xdr:cNvSpPr txBox="1"/>
      </xdr:nvSpPr>
      <xdr:spPr>
        <a:xfrm>
          <a:off x="1635760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xdr:rowOff>
    </xdr:from>
    <xdr:to>
      <xdr:col>81</xdr:col>
      <xdr:colOff>101600</xdr:colOff>
      <xdr:row>78</xdr:row>
      <xdr:rowOff>109855</xdr:rowOff>
    </xdr:to>
    <xdr:sp macro="" textlink="">
      <xdr:nvSpPr>
        <xdr:cNvPr id="766" name="楕円 765">
          <a:extLst>
            <a:ext uri="{FF2B5EF4-FFF2-40B4-BE49-F238E27FC236}">
              <a16:creationId xmlns:a16="http://schemas.microsoft.com/office/drawing/2014/main" id="{DF073BC0-8BCD-4F4B-BEBD-F744A80043C8}"/>
            </a:ext>
          </a:extLst>
        </xdr:cNvPr>
        <xdr:cNvSpPr/>
      </xdr:nvSpPr>
      <xdr:spPr>
        <a:xfrm>
          <a:off x="15430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59055</xdr:rowOff>
    </xdr:from>
    <xdr:to>
      <xdr:col>85</xdr:col>
      <xdr:colOff>127000</xdr:colOff>
      <xdr:row>78</xdr:row>
      <xdr:rowOff>125730</xdr:rowOff>
    </xdr:to>
    <xdr:cxnSp macro="">
      <xdr:nvCxnSpPr>
        <xdr:cNvPr id="767" name="直線コネクタ 766">
          <a:extLst>
            <a:ext uri="{FF2B5EF4-FFF2-40B4-BE49-F238E27FC236}">
              <a16:creationId xmlns:a16="http://schemas.microsoft.com/office/drawing/2014/main" id="{7B34287C-9637-4051-ACD3-F1963F763BD5}"/>
            </a:ext>
          </a:extLst>
        </xdr:cNvPr>
        <xdr:cNvCxnSpPr/>
      </xdr:nvCxnSpPr>
      <xdr:spPr>
        <a:xfrm>
          <a:off x="15481300" y="134321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113030</xdr:rowOff>
    </xdr:from>
    <xdr:to>
      <xdr:col>76</xdr:col>
      <xdr:colOff>165100</xdr:colOff>
      <xdr:row>78</xdr:row>
      <xdr:rowOff>43180</xdr:rowOff>
    </xdr:to>
    <xdr:sp macro="" textlink="">
      <xdr:nvSpPr>
        <xdr:cNvPr id="768" name="楕円 767">
          <a:extLst>
            <a:ext uri="{FF2B5EF4-FFF2-40B4-BE49-F238E27FC236}">
              <a16:creationId xmlns:a16="http://schemas.microsoft.com/office/drawing/2014/main" id="{4EC27207-701D-4E13-884A-BD28FD2CBA56}"/>
            </a:ext>
          </a:extLst>
        </xdr:cNvPr>
        <xdr:cNvSpPr/>
      </xdr:nvSpPr>
      <xdr:spPr>
        <a:xfrm>
          <a:off x="14541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163830</xdr:rowOff>
    </xdr:from>
    <xdr:to>
      <xdr:col>81</xdr:col>
      <xdr:colOff>50800</xdr:colOff>
      <xdr:row>78</xdr:row>
      <xdr:rowOff>59055</xdr:rowOff>
    </xdr:to>
    <xdr:cxnSp macro="">
      <xdr:nvCxnSpPr>
        <xdr:cNvPr id="769" name="直線コネクタ 768">
          <a:extLst>
            <a:ext uri="{FF2B5EF4-FFF2-40B4-BE49-F238E27FC236}">
              <a16:creationId xmlns:a16="http://schemas.microsoft.com/office/drawing/2014/main" id="{673AB233-976A-47C2-B7E4-B915C93FA8EF}"/>
            </a:ext>
          </a:extLst>
        </xdr:cNvPr>
        <xdr:cNvCxnSpPr/>
      </xdr:nvCxnSpPr>
      <xdr:spPr>
        <a:xfrm>
          <a:off x="14592300" y="133654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86361</xdr:rowOff>
    </xdr:from>
    <xdr:to>
      <xdr:col>72</xdr:col>
      <xdr:colOff>38100</xdr:colOff>
      <xdr:row>78</xdr:row>
      <xdr:rowOff>16511</xdr:rowOff>
    </xdr:to>
    <xdr:sp macro="" textlink="">
      <xdr:nvSpPr>
        <xdr:cNvPr id="770" name="楕円 769">
          <a:extLst>
            <a:ext uri="{FF2B5EF4-FFF2-40B4-BE49-F238E27FC236}">
              <a16:creationId xmlns:a16="http://schemas.microsoft.com/office/drawing/2014/main" id="{4A73873C-63D7-45E6-BA60-AF382357CCB4}"/>
            </a:ext>
          </a:extLst>
        </xdr:cNvPr>
        <xdr:cNvSpPr/>
      </xdr:nvSpPr>
      <xdr:spPr>
        <a:xfrm>
          <a:off x="13652500" y="132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137161</xdr:rowOff>
    </xdr:from>
    <xdr:to>
      <xdr:col>76</xdr:col>
      <xdr:colOff>114300</xdr:colOff>
      <xdr:row>77</xdr:row>
      <xdr:rowOff>163830</xdr:rowOff>
    </xdr:to>
    <xdr:cxnSp macro="">
      <xdr:nvCxnSpPr>
        <xdr:cNvPr id="771" name="直線コネクタ 770">
          <a:extLst>
            <a:ext uri="{FF2B5EF4-FFF2-40B4-BE49-F238E27FC236}">
              <a16:creationId xmlns:a16="http://schemas.microsoft.com/office/drawing/2014/main" id="{80636080-0A62-42A8-B824-554FCC59F7F4}"/>
            </a:ext>
          </a:extLst>
        </xdr:cNvPr>
        <xdr:cNvCxnSpPr/>
      </xdr:nvCxnSpPr>
      <xdr:spPr>
        <a:xfrm>
          <a:off x="13703300" y="13338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38736</xdr:rowOff>
    </xdr:from>
    <xdr:to>
      <xdr:col>67</xdr:col>
      <xdr:colOff>101600</xdr:colOff>
      <xdr:row>77</xdr:row>
      <xdr:rowOff>140336</xdr:rowOff>
    </xdr:to>
    <xdr:sp macro="" textlink="">
      <xdr:nvSpPr>
        <xdr:cNvPr id="772" name="楕円 771">
          <a:extLst>
            <a:ext uri="{FF2B5EF4-FFF2-40B4-BE49-F238E27FC236}">
              <a16:creationId xmlns:a16="http://schemas.microsoft.com/office/drawing/2014/main" id="{915F29D8-6455-484D-9003-C0560F1363CA}"/>
            </a:ext>
          </a:extLst>
        </xdr:cNvPr>
        <xdr:cNvSpPr/>
      </xdr:nvSpPr>
      <xdr:spPr>
        <a:xfrm>
          <a:off x="12763500" y="132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89536</xdr:rowOff>
    </xdr:from>
    <xdr:to>
      <xdr:col>71</xdr:col>
      <xdr:colOff>177800</xdr:colOff>
      <xdr:row>77</xdr:row>
      <xdr:rowOff>137161</xdr:rowOff>
    </xdr:to>
    <xdr:cxnSp macro="">
      <xdr:nvCxnSpPr>
        <xdr:cNvPr id="773" name="直線コネクタ 772">
          <a:extLst>
            <a:ext uri="{FF2B5EF4-FFF2-40B4-BE49-F238E27FC236}">
              <a16:creationId xmlns:a16="http://schemas.microsoft.com/office/drawing/2014/main" id="{32060890-14C8-46D8-8F4D-EE53FC427544}"/>
            </a:ext>
          </a:extLst>
        </xdr:cNvPr>
        <xdr:cNvCxnSpPr/>
      </xdr:nvCxnSpPr>
      <xdr:spPr>
        <a:xfrm>
          <a:off x="12814300" y="132911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148607</xdr:rowOff>
    </xdr:from>
    <xdr:ext cx="405111" cy="259045"/>
    <xdr:sp macro="" textlink="">
      <xdr:nvSpPr>
        <xdr:cNvPr id="774" name="n_1aveValue【消防施設】&#10;有形固定資産減価償却率">
          <a:extLst>
            <a:ext uri="{FF2B5EF4-FFF2-40B4-BE49-F238E27FC236}">
              <a16:creationId xmlns:a16="http://schemas.microsoft.com/office/drawing/2014/main" id="{81B88078-DC82-493A-80AE-CCBE7BEA5203}"/>
            </a:ext>
          </a:extLst>
        </xdr:cNvPr>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775" name="n_2aveValue【消防施設】&#10;有形固定資産減価償却率">
          <a:extLst>
            <a:ext uri="{FF2B5EF4-FFF2-40B4-BE49-F238E27FC236}">
              <a16:creationId xmlns:a16="http://schemas.microsoft.com/office/drawing/2014/main" id="{B2607476-165D-43FD-8E61-1057FB13B394}"/>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76" name="n_3aveValue【消防施設】&#10;有形固定資産減価償却率">
          <a:extLst>
            <a:ext uri="{FF2B5EF4-FFF2-40B4-BE49-F238E27FC236}">
              <a16:creationId xmlns:a16="http://schemas.microsoft.com/office/drawing/2014/main" id="{73521B2E-B672-4DE0-9802-A1E0A269A82B}"/>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139082</xdr:rowOff>
    </xdr:from>
    <xdr:ext cx="405111" cy="259045"/>
    <xdr:sp macro="" textlink="">
      <xdr:nvSpPr>
        <xdr:cNvPr id="777" name="n_4aveValue【消防施設】&#10;有形固定資産減価償却率">
          <a:extLst>
            <a:ext uri="{FF2B5EF4-FFF2-40B4-BE49-F238E27FC236}">
              <a16:creationId xmlns:a16="http://schemas.microsoft.com/office/drawing/2014/main" id="{0A90631A-4A27-4AA8-A63A-9DEA2F1FD28B}"/>
            </a:ext>
          </a:extLst>
        </xdr:cNvPr>
        <xdr:cNvSpPr txBox="1"/>
      </xdr:nvSpPr>
      <xdr:spPr>
        <a:xfrm>
          <a:off x="12611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126382</xdr:rowOff>
    </xdr:from>
    <xdr:ext cx="405111" cy="259045"/>
    <xdr:sp macro="" textlink="">
      <xdr:nvSpPr>
        <xdr:cNvPr id="778" name="n_1mainValue【消防施設】&#10;有形固定資産減価償却率">
          <a:extLst>
            <a:ext uri="{FF2B5EF4-FFF2-40B4-BE49-F238E27FC236}">
              <a16:creationId xmlns:a16="http://schemas.microsoft.com/office/drawing/2014/main" id="{2F901123-712B-4F61-B632-845ADEE5CC2D}"/>
            </a:ext>
          </a:extLst>
        </xdr:cNvPr>
        <xdr:cNvSpPr txBox="1"/>
      </xdr:nvSpPr>
      <xdr:spPr>
        <a:xfrm>
          <a:off x="152660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59707</xdr:rowOff>
    </xdr:from>
    <xdr:ext cx="405111" cy="259045"/>
    <xdr:sp macro="" textlink="">
      <xdr:nvSpPr>
        <xdr:cNvPr id="779" name="n_2mainValue【消防施設】&#10;有形固定資産減価償却率">
          <a:extLst>
            <a:ext uri="{FF2B5EF4-FFF2-40B4-BE49-F238E27FC236}">
              <a16:creationId xmlns:a16="http://schemas.microsoft.com/office/drawing/2014/main" id="{57CC0754-6C63-4071-9F58-3996E2C0E31B}"/>
            </a:ext>
          </a:extLst>
        </xdr:cNvPr>
        <xdr:cNvSpPr txBox="1"/>
      </xdr:nvSpPr>
      <xdr:spPr>
        <a:xfrm>
          <a:off x="1438974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33038</xdr:rowOff>
    </xdr:from>
    <xdr:ext cx="405111" cy="259045"/>
    <xdr:sp macro="" textlink="">
      <xdr:nvSpPr>
        <xdr:cNvPr id="780" name="n_3mainValue【消防施設】&#10;有形固定資産減価償却率">
          <a:extLst>
            <a:ext uri="{FF2B5EF4-FFF2-40B4-BE49-F238E27FC236}">
              <a16:creationId xmlns:a16="http://schemas.microsoft.com/office/drawing/2014/main" id="{D33877E3-F1D8-4C18-881F-8329569961B6}"/>
            </a:ext>
          </a:extLst>
        </xdr:cNvPr>
        <xdr:cNvSpPr txBox="1"/>
      </xdr:nvSpPr>
      <xdr:spPr>
        <a:xfrm>
          <a:off x="13500744" y="1306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156863</xdr:rowOff>
    </xdr:from>
    <xdr:ext cx="405111" cy="259045"/>
    <xdr:sp macro="" textlink="">
      <xdr:nvSpPr>
        <xdr:cNvPr id="781" name="n_4mainValue【消防施設】&#10;有形固定資産減価償却率">
          <a:extLst>
            <a:ext uri="{FF2B5EF4-FFF2-40B4-BE49-F238E27FC236}">
              <a16:creationId xmlns:a16="http://schemas.microsoft.com/office/drawing/2014/main" id="{46CB69C9-112F-4DEF-AB18-795CAB098F14}"/>
            </a:ext>
          </a:extLst>
        </xdr:cNvPr>
        <xdr:cNvSpPr txBox="1"/>
      </xdr:nvSpPr>
      <xdr:spPr>
        <a:xfrm>
          <a:off x="12611744" y="1301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DBE0585-6D9C-449E-B2AA-94D82153336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8F1EB6BF-4A60-40F9-AF5A-F40EAE541A6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CD2305BC-4AFF-4D03-B166-4671061C77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459621D-6B6F-4FC6-AE86-163BA83C0A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544E9721-8A01-4719-99F7-92607F7CBF9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DDEBF84F-AC3C-46F4-8EA8-C69F011E8EF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2AE3F95B-A34B-4FB9-AEA3-A2480A3D467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A93CA3F5-A01B-4588-A320-4896A20BF0E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BCFF3C79-8935-4504-A2D8-FC85FB7797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EA1B10D4-2385-453F-A675-2F7155C5BE3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35A2A145-F82E-49DF-9B09-4CED3B87F67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338B720B-135A-4EB8-899F-1AB915DF99F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2D9BECD8-B060-479E-B308-EC0451CA17E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5B47FA33-294E-4B28-9B54-5851ADE5303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1BB9C514-5C99-47CE-9FB6-B54545F9694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9087F1D6-A949-4B38-B9ED-424D9566E43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C9A76415-7E06-4A3A-A7C5-79D3056C24A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A91AAA20-B033-43AE-96DC-6267B20A893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3377B721-0A2B-4708-AC6D-095F0A151F4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DF962C3A-7A98-4A71-A5FD-D53682465C6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4A981178-2D08-46B9-9A3A-ADD2B170380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D93A6709-2813-4BB9-8ABD-7ED89A9E5C0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C865DC1C-6E75-4B4B-B696-65C3966AC5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805" name="直線コネクタ 804">
          <a:extLst>
            <a:ext uri="{FF2B5EF4-FFF2-40B4-BE49-F238E27FC236}">
              <a16:creationId xmlns:a16="http://schemas.microsoft.com/office/drawing/2014/main" id="{D6B22BDB-3470-4621-B745-5AA226FF31B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6" name="【消防施設】&#10;一人当たり面積最小値テキスト">
          <a:extLst>
            <a:ext uri="{FF2B5EF4-FFF2-40B4-BE49-F238E27FC236}">
              <a16:creationId xmlns:a16="http://schemas.microsoft.com/office/drawing/2014/main" id="{B2D96D17-76D6-4E9F-8CD9-5263B8CAA3F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7" name="直線コネクタ 806">
          <a:extLst>
            <a:ext uri="{FF2B5EF4-FFF2-40B4-BE49-F238E27FC236}">
              <a16:creationId xmlns:a16="http://schemas.microsoft.com/office/drawing/2014/main" id="{290885A2-7D1C-4A3A-AA0A-37E0A1B74C1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808" name="【消防施設】&#10;一人当たり面積最大値テキスト">
          <a:extLst>
            <a:ext uri="{FF2B5EF4-FFF2-40B4-BE49-F238E27FC236}">
              <a16:creationId xmlns:a16="http://schemas.microsoft.com/office/drawing/2014/main" id="{F5B8ADBB-F7AE-4E2B-B25D-9884BC422974}"/>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809" name="直線コネクタ 808">
          <a:extLst>
            <a:ext uri="{FF2B5EF4-FFF2-40B4-BE49-F238E27FC236}">
              <a16:creationId xmlns:a16="http://schemas.microsoft.com/office/drawing/2014/main" id="{02D692A3-364F-422A-B251-B5FEB0BC2EC7}"/>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810" name="【消防施設】&#10;一人当たり面積平均値テキスト">
          <a:extLst>
            <a:ext uri="{FF2B5EF4-FFF2-40B4-BE49-F238E27FC236}">
              <a16:creationId xmlns:a16="http://schemas.microsoft.com/office/drawing/2014/main" id="{56DB4CB9-92CA-4BC7-BF1D-C104242E39BF}"/>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811" name="フローチャート: 判断 810">
          <a:extLst>
            <a:ext uri="{FF2B5EF4-FFF2-40B4-BE49-F238E27FC236}">
              <a16:creationId xmlns:a16="http://schemas.microsoft.com/office/drawing/2014/main" id="{F2AE99B5-5E5A-4F0C-BCB8-7E7BA465A47D}"/>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812" name="フローチャート: 判断 811">
          <a:extLst>
            <a:ext uri="{FF2B5EF4-FFF2-40B4-BE49-F238E27FC236}">
              <a16:creationId xmlns:a16="http://schemas.microsoft.com/office/drawing/2014/main" id="{3CCE8102-F5EF-4376-A67C-2E5CC1C2E60C}"/>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813" name="フローチャート: 判断 812">
          <a:extLst>
            <a:ext uri="{FF2B5EF4-FFF2-40B4-BE49-F238E27FC236}">
              <a16:creationId xmlns:a16="http://schemas.microsoft.com/office/drawing/2014/main" id="{0803491A-4DEA-4A3A-A25F-7BAF15D7FB8F}"/>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14" name="フローチャート: 判断 813">
          <a:extLst>
            <a:ext uri="{FF2B5EF4-FFF2-40B4-BE49-F238E27FC236}">
              <a16:creationId xmlns:a16="http://schemas.microsoft.com/office/drawing/2014/main" id="{83BD9910-E2CC-4104-AFD7-A851F00817DD}"/>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815" name="フローチャート: 判断 814">
          <a:extLst>
            <a:ext uri="{FF2B5EF4-FFF2-40B4-BE49-F238E27FC236}">
              <a16:creationId xmlns:a16="http://schemas.microsoft.com/office/drawing/2014/main" id="{59ECBAC2-CE4C-4432-B1AE-F5813BD71A36}"/>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19FF88D-6252-4761-BF67-8E2E0C6A80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5CAF8A8-001F-493A-A9CE-6DB6A95F4E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AC0C1E1-99E1-43AF-97EE-91151C5378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C7448AB-7436-46AB-AFF2-77185514E61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52AA706-4C77-41E7-AB85-D9D492E4D84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821" name="楕円 820">
          <a:extLst>
            <a:ext uri="{FF2B5EF4-FFF2-40B4-BE49-F238E27FC236}">
              <a16:creationId xmlns:a16="http://schemas.microsoft.com/office/drawing/2014/main" id="{0C65B396-C986-424E-A434-64FA1785D876}"/>
            </a:ext>
          </a:extLst>
        </xdr:cNvPr>
        <xdr:cNvSpPr/>
      </xdr:nvSpPr>
      <xdr:spPr>
        <a:xfrm>
          <a:off x="22110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166388</xdr:rowOff>
    </xdr:from>
    <xdr:ext cx="469744" cy="259045"/>
    <xdr:sp macro="" textlink="">
      <xdr:nvSpPr>
        <xdr:cNvPr id="822" name="【消防施設】&#10;一人当たり面積該当値テキスト">
          <a:extLst>
            <a:ext uri="{FF2B5EF4-FFF2-40B4-BE49-F238E27FC236}">
              <a16:creationId xmlns:a16="http://schemas.microsoft.com/office/drawing/2014/main" id="{9BE64F38-814E-4676-BAAB-BB4E4458742F}"/>
            </a:ext>
          </a:extLst>
        </xdr:cNvPr>
        <xdr:cNvSpPr txBox="1"/>
      </xdr:nvSpPr>
      <xdr:spPr>
        <a:xfrm>
          <a:off x="22199600" y="1422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153036</xdr:rowOff>
    </xdr:from>
    <xdr:to>
      <xdr:col>112</xdr:col>
      <xdr:colOff>38100</xdr:colOff>
      <xdr:row>84</xdr:row>
      <xdr:rowOff>83186</xdr:rowOff>
    </xdr:to>
    <xdr:sp macro="" textlink="">
      <xdr:nvSpPr>
        <xdr:cNvPr id="823" name="楕円 822">
          <a:extLst>
            <a:ext uri="{FF2B5EF4-FFF2-40B4-BE49-F238E27FC236}">
              <a16:creationId xmlns:a16="http://schemas.microsoft.com/office/drawing/2014/main" id="{82C7A0F1-F23D-4744-AB47-656DD106BF6A}"/>
            </a:ext>
          </a:extLst>
        </xdr:cNvPr>
        <xdr:cNvSpPr/>
      </xdr:nvSpPr>
      <xdr:spPr>
        <a:xfrm>
          <a:off x="21272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32386</xdr:rowOff>
    </xdr:to>
    <xdr:cxnSp macro="">
      <xdr:nvCxnSpPr>
        <xdr:cNvPr id="824" name="直線コネクタ 823">
          <a:extLst>
            <a:ext uri="{FF2B5EF4-FFF2-40B4-BE49-F238E27FC236}">
              <a16:creationId xmlns:a16="http://schemas.microsoft.com/office/drawing/2014/main" id="{9983B04F-4D7F-46D5-950D-9CCA6570FB22}"/>
            </a:ext>
          </a:extLst>
        </xdr:cNvPr>
        <xdr:cNvCxnSpPr/>
      </xdr:nvCxnSpPr>
      <xdr:spPr>
        <a:xfrm flipV="1">
          <a:off x="21323300" y="1442466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5" name="楕円 824">
          <a:extLst>
            <a:ext uri="{FF2B5EF4-FFF2-40B4-BE49-F238E27FC236}">
              <a16:creationId xmlns:a16="http://schemas.microsoft.com/office/drawing/2014/main" id="{F0F1A0EC-A40A-44EE-984E-0B24AD242BE4}"/>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32386</xdr:rowOff>
    </xdr:from>
    <xdr:to>
      <xdr:col>111</xdr:col>
      <xdr:colOff>177800</xdr:colOff>
      <xdr:row>84</xdr:row>
      <xdr:rowOff>38100</xdr:rowOff>
    </xdr:to>
    <xdr:cxnSp macro="">
      <xdr:nvCxnSpPr>
        <xdr:cNvPr id="826" name="直線コネクタ 825">
          <a:extLst>
            <a:ext uri="{FF2B5EF4-FFF2-40B4-BE49-F238E27FC236}">
              <a16:creationId xmlns:a16="http://schemas.microsoft.com/office/drawing/2014/main" id="{FA9D918F-D70E-42C9-9A6E-113404F2AC6F}"/>
            </a:ext>
          </a:extLst>
        </xdr:cNvPr>
        <xdr:cNvCxnSpPr/>
      </xdr:nvCxnSpPr>
      <xdr:spPr>
        <a:xfrm flipV="1">
          <a:off x="20434300" y="1443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827" name="楕円 826">
          <a:extLst>
            <a:ext uri="{FF2B5EF4-FFF2-40B4-BE49-F238E27FC236}">
              <a16:creationId xmlns:a16="http://schemas.microsoft.com/office/drawing/2014/main" id="{7C04D543-27B6-4141-B4E9-869071DA5508}"/>
            </a:ext>
          </a:extLst>
        </xdr:cNvPr>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38100</xdr:rowOff>
    </xdr:to>
    <xdr:cxnSp macro="">
      <xdr:nvCxnSpPr>
        <xdr:cNvPr id="828" name="直線コネクタ 827">
          <a:extLst>
            <a:ext uri="{FF2B5EF4-FFF2-40B4-BE49-F238E27FC236}">
              <a16:creationId xmlns:a16="http://schemas.microsoft.com/office/drawing/2014/main" id="{7E4150F3-95D7-4611-8199-6D15E40A6080}"/>
            </a:ext>
          </a:extLst>
        </xdr:cNvPr>
        <xdr:cNvCxnSpPr/>
      </xdr:nvCxnSpPr>
      <xdr:spPr>
        <a:xfrm>
          <a:off x="19545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156845</xdr:rowOff>
    </xdr:from>
    <xdr:to>
      <xdr:col>98</xdr:col>
      <xdr:colOff>38100</xdr:colOff>
      <xdr:row>84</xdr:row>
      <xdr:rowOff>86995</xdr:rowOff>
    </xdr:to>
    <xdr:sp macro="" textlink="">
      <xdr:nvSpPr>
        <xdr:cNvPr id="829" name="楕円 828">
          <a:extLst>
            <a:ext uri="{FF2B5EF4-FFF2-40B4-BE49-F238E27FC236}">
              <a16:creationId xmlns:a16="http://schemas.microsoft.com/office/drawing/2014/main" id="{79F883EF-0DFF-4E7A-AE89-240716432927}"/>
            </a:ext>
          </a:extLst>
        </xdr:cNvPr>
        <xdr:cNvSpPr/>
      </xdr:nvSpPr>
      <xdr:spPr>
        <a:xfrm>
          <a:off x="18605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36195</xdr:rowOff>
    </xdr:to>
    <xdr:cxnSp macro="">
      <xdr:nvCxnSpPr>
        <xdr:cNvPr id="830" name="直線コネクタ 829">
          <a:extLst>
            <a:ext uri="{FF2B5EF4-FFF2-40B4-BE49-F238E27FC236}">
              <a16:creationId xmlns:a16="http://schemas.microsoft.com/office/drawing/2014/main" id="{D2943EFE-A128-40B3-A0F2-A4045B0C5CB4}"/>
            </a:ext>
          </a:extLst>
        </xdr:cNvPr>
        <xdr:cNvCxnSpPr/>
      </xdr:nvCxnSpPr>
      <xdr:spPr>
        <a:xfrm flipV="1">
          <a:off x="18656300" y="1443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831" name="n_1aveValue【消防施設】&#10;一人当たり面積">
          <a:extLst>
            <a:ext uri="{FF2B5EF4-FFF2-40B4-BE49-F238E27FC236}">
              <a16:creationId xmlns:a16="http://schemas.microsoft.com/office/drawing/2014/main" id="{C3CF75DB-A0FA-4145-B18A-76E8B1FB402B}"/>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832" name="n_2aveValue【消防施設】&#10;一人当たり面積">
          <a:extLst>
            <a:ext uri="{FF2B5EF4-FFF2-40B4-BE49-F238E27FC236}">
              <a16:creationId xmlns:a16="http://schemas.microsoft.com/office/drawing/2014/main" id="{85A4D5C8-41BA-4F52-9334-93A708256488}"/>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3" name="n_3aveValue【消防施設】&#10;一人当たり面積">
          <a:extLst>
            <a:ext uri="{FF2B5EF4-FFF2-40B4-BE49-F238E27FC236}">
              <a16:creationId xmlns:a16="http://schemas.microsoft.com/office/drawing/2014/main" id="{7D1A0015-1DE7-45B7-9F5E-111C88FE5B55}"/>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834" name="n_4aveValue【消防施設】&#10;一人当たり面積">
          <a:extLst>
            <a:ext uri="{FF2B5EF4-FFF2-40B4-BE49-F238E27FC236}">
              <a16:creationId xmlns:a16="http://schemas.microsoft.com/office/drawing/2014/main" id="{57E19F88-C395-425D-AFD0-FC3D8B4924E3}"/>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99713</xdr:rowOff>
    </xdr:from>
    <xdr:ext cx="469744" cy="259045"/>
    <xdr:sp macro="" textlink="">
      <xdr:nvSpPr>
        <xdr:cNvPr id="835" name="n_1mainValue【消防施設】&#10;一人当たり面積">
          <a:extLst>
            <a:ext uri="{FF2B5EF4-FFF2-40B4-BE49-F238E27FC236}">
              <a16:creationId xmlns:a16="http://schemas.microsoft.com/office/drawing/2014/main" id="{5C531B1D-7B42-4E7B-A3D1-B3F15FEB770E}"/>
            </a:ext>
          </a:extLst>
        </xdr:cNvPr>
        <xdr:cNvSpPr txBox="1"/>
      </xdr:nvSpPr>
      <xdr:spPr>
        <a:xfrm>
          <a:off x="210757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6" name="n_2mainValue【消防施設】&#10;一人当たり面積">
          <a:extLst>
            <a:ext uri="{FF2B5EF4-FFF2-40B4-BE49-F238E27FC236}">
              <a16:creationId xmlns:a16="http://schemas.microsoft.com/office/drawing/2014/main" id="{7AC30859-C0F6-40C5-9BB0-93A8969C0C35}"/>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97807</xdr:rowOff>
    </xdr:from>
    <xdr:ext cx="469744" cy="259045"/>
    <xdr:sp macro="" textlink="">
      <xdr:nvSpPr>
        <xdr:cNvPr id="837" name="n_3mainValue【消防施設】&#10;一人当たり面積">
          <a:extLst>
            <a:ext uri="{FF2B5EF4-FFF2-40B4-BE49-F238E27FC236}">
              <a16:creationId xmlns:a16="http://schemas.microsoft.com/office/drawing/2014/main" id="{7A62FD05-3DFF-4603-BA18-388CB09ED826}"/>
            </a:ext>
          </a:extLst>
        </xdr:cNvPr>
        <xdr:cNvSpPr txBox="1"/>
      </xdr:nvSpPr>
      <xdr:spPr>
        <a:xfrm>
          <a:off x="19310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103522</xdr:rowOff>
    </xdr:from>
    <xdr:ext cx="469744" cy="259045"/>
    <xdr:sp macro="" textlink="">
      <xdr:nvSpPr>
        <xdr:cNvPr id="838" name="n_4mainValue【消防施設】&#10;一人当たり面積">
          <a:extLst>
            <a:ext uri="{FF2B5EF4-FFF2-40B4-BE49-F238E27FC236}">
              <a16:creationId xmlns:a16="http://schemas.microsoft.com/office/drawing/2014/main" id="{9F913623-CD1A-4B78-A62E-A48D6063DC97}"/>
            </a:ext>
          </a:extLst>
        </xdr:cNvPr>
        <xdr:cNvSpPr txBox="1"/>
      </xdr:nvSpPr>
      <xdr:spPr>
        <a:xfrm>
          <a:off x="1842142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7206DF8F-E0AC-421E-B3BB-5C0DFB7B4E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29AE308-9CDE-435C-88EE-5C90765B47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918C09E9-BF3C-4F9B-A91C-57C4017693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92DE9B9E-8ADB-4764-9482-64048052B87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F1BD5D46-CAD4-4621-970C-C8C1A386A12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BA0DA210-1B12-4923-ABB3-A73D3B8303A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5FFAD917-978A-4412-8C42-11011DB7A10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CC793B79-F748-4CF9-B89C-EE469ABB48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BC1B501-C33A-4463-970A-0DAFC6FEFD1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7A31641-F596-4B80-A4FB-491B2751D1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74B9FBE0-6F3C-4121-86F4-5064DD68F52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6BD0F7C0-3633-4129-93D9-6EA76C2363E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A284884E-2272-4470-A6C5-94E2228D0A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89818652-62DB-4B44-B42A-F872220279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4BD50706-9537-48BB-B042-4C15DCCF93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9F912CE7-4BFE-4AAF-AA74-20D8408994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8C5AA18B-64C4-4ED8-B307-53BC34FB896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BF64E6A0-4B22-4E1E-9F53-E1A47DC56FE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650DC2B-CD07-4F0E-AF7D-F118B28F14C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6C54E45A-70BB-48D7-B703-D29EC2A745C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F06476C0-18B9-4859-92C4-5B7E0E5939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79BE1283-B7CE-4C58-9B7E-2E2AFDB649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611BDFD2-B4A6-49B6-A921-B9BCEC42F4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7CD34F8C-45A3-4B31-A3C0-4D1CF5FFDD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A6A89788-F3F8-499C-8813-6B2686D359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864" name="直線コネクタ 863">
          <a:extLst>
            <a:ext uri="{FF2B5EF4-FFF2-40B4-BE49-F238E27FC236}">
              <a16:creationId xmlns:a16="http://schemas.microsoft.com/office/drawing/2014/main" id="{88976C54-3940-40E7-B182-90E202E84C85}"/>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865" name="【庁舎】&#10;有形固定資産減価償却率最小値テキスト">
          <a:extLst>
            <a:ext uri="{FF2B5EF4-FFF2-40B4-BE49-F238E27FC236}">
              <a16:creationId xmlns:a16="http://schemas.microsoft.com/office/drawing/2014/main" id="{683A2CB0-01BE-4667-8E6F-7AABCDB39BFC}"/>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866" name="直線コネクタ 865">
          <a:extLst>
            <a:ext uri="{FF2B5EF4-FFF2-40B4-BE49-F238E27FC236}">
              <a16:creationId xmlns:a16="http://schemas.microsoft.com/office/drawing/2014/main" id="{8C3A4341-B271-4F9A-BA72-7B1E952B36FC}"/>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7" name="【庁舎】&#10;有形固定資産減価償却率最大値テキスト">
          <a:extLst>
            <a:ext uri="{FF2B5EF4-FFF2-40B4-BE49-F238E27FC236}">
              <a16:creationId xmlns:a16="http://schemas.microsoft.com/office/drawing/2014/main" id="{A28912D0-7564-41E0-910F-398231BB6CB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8" name="直線コネクタ 867">
          <a:extLst>
            <a:ext uri="{FF2B5EF4-FFF2-40B4-BE49-F238E27FC236}">
              <a16:creationId xmlns:a16="http://schemas.microsoft.com/office/drawing/2014/main" id="{1B57DA0C-33FC-4AFB-8D47-7D04A2D8C82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69" name="【庁舎】&#10;有形固定資産減価償却率平均値テキスト">
          <a:extLst>
            <a:ext uri="{FF2B5EF4-FFF2-40B4-BE49-F238E27FC236}">
              <a16:creationId xmlns:a16="http://schemas.microsoft.com/office/drawing/2014/main" id="{DA73314C-94E6-4EAA-86E6-750038768339}"/>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70" name="フローチャート: 判断 869">
          <a:extLst>
            <a:ext uri="{FF2B5EF4-FFF2-40B4-BE49-F238E27FC236}">
              <a16:creationId xmlns:a16="http://schemas.microsoft.com/office/drawing/2014/main" id="{254CC835-378E-417E-81BF-AEF24B7ABCA4}"/>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71" name="フローチャート: 判断 870">
          <a:extLst>
            <a:ext uri="{FF2B5EF4-FFF2-40B4-BE49-F238E27FC236}">
              <a16:creationId xmlns:a16="http://schemas.microsoft.com/office/drawing/2014/main" id="{E70A50ED-479C-461E-A6D4-D10CDE06841A}"/>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872" name="フローチャート: 判断 871">
          <a:extLst>
            <a:ext uri="{FF2B5EF4-FFF2-40B4-BE49-F238E27FC236}">
              <a16:creationId xmlns:a16="http://schemas.microsoft.com/office/drawing/2014/main" id="{63FDAD93-22B9-45CB-ABB2-86DA021D9883}"/>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873" name="フローチャート: 判断 872">
          <a:extLst>
            <a:ext uri="{FF2B5EF4-FFF2-40B4-BE49-F238E27FC236}">
              <a16:creationId xmlns:a16="http://schemas.microsoft.com/office/drawing/2014/main" id="{2E747494-DB25-477E-B11D-2E9CEB46B6C9}"/>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4" name="フローチャート: 判断 873">
          <a:extLst>
            <a:ext uri="{FF2B5EF4-FFF2-40B4-BE49-F238E27FC236}">
              <a16:creationId xmlns:a16="http://schemas.microsoft.com/office/drawing/2014/main" id="{EADC8681-E3F4-4312-8C13-0F7DC63EE1DC}"/>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C2EC01C-061D-4B3D-86EC-62552E71DB7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CFA01E6-DCD2-494E-8632-51B685BA48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CF2FDC77-901A-4B35-B748-C8181A4A79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F663F41-2B56-4458-A270-BA7FC53C753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0BC9E57-9A51-4CAB-8C70-A0EB60B9C4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880" name="楕円 879">
          <a:extLst>
            <a:ext uri="{FF2B5EF4-FFF2-40B4-BE49-F238E27FC236}">
              <a16:creationId xmlns:a16="http://schemas.microsoft.com/office/drawing/2014/main" id="{FA191F6E-4E73-4CCA-A492-D3963A5DA7E1}"/>
            </a:ext>
          </a:extLst>
        </xdr:cNvPr>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881" name="【庁舎】&#10;有形固定資産減価償却率該当値テキスト">
          <a:extLst>
            <a:ext uri="{FF2B5EF4-FFF2-40B4-BE49-F238E27FC236}">
              <a16:creationId xmlns:a16="http://schemas.microsoft.com/office/drawing/2014/main" id="{96406AE7-F94B-4BCA-86B4-C8D92DA6C56F}"/>
            </a:ext>
          </a:extLst>
        </xdr:cNvPr>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128270</xdr:rowOff>
    </xdr:from>
    <xdr:to>
      <xdr:col>81</xdr:col>
      <xdr:colOff>101600</xdr:colOff>
      <xdr:row>103</xdr:row>
      <xdr:rowOff>58420</xdr:rowOff>
    </xdr:to>
    <xdr:sp macro="" textlink="">
      <xdr:nvSpPr>
        <xdr:cNvPr id="882" name="楕円 881">
          <a:extLst>
            <a:ext uri="{FF2B5EF4-FFF2-40B4-BE49-F238E27FC236}">
              <a16:creationId xmlns:a16="http://schemas.microsoft.com/office/drawing/2014/main" id="{8C0B30A8-B3CB-4EA4-9D00-E27358F46176}"/>
            </a:ext>
          </a:extLst>
        </xdr:cNvPr>
        <xdr:cNvSpPr/>
      </xdr:nvSpPr>
      <xdr:spPr>
        <a:xfrm>
          <a:off x="15430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7620</xdr:rowOff>
    </xdr:to>
    <xdr:cxnSp macro="">
      <xdr:nvCxnSpPr>
        <xdr:cNvPr id="883" name="直線コネクタ 882">
          <a:extLst>
            <a:ext uri="{FF2B5EF4-FFF2-40B4-BE49-F238E27FC236}">
              <a16:creationId xmlns:a16="http://schemas.microsoft.com/office/drawing/2014/main" id="{136EB568-8373-499E-958E-DBB546899E52}"/>
            </a:ext>
          </a:extLst>
        </xdr:cNvPr>
        <xdr:cNvCxnSpPr/>
      </xdr:nvCxnSpPr>
      <xdr:spPr>
        <a:xfrm flipV="1">
          <a:off x="15481300" y="1764900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95613</xdr:rowOff>
    </xdr:from>
    <xdr:to>
      <xdr:col>76</xdr:col>
      <xdr:colOff>165100</xdr:colOff>
      <xdr:row>103</xdr:row>
      <xdr:rowOff>25763</xdr:rowOff>
    </xdr:to>
    <xdr:sp macro="" textlink="">
      <xdr:nvSpPr>
        <xdr:cNvPr id="884" name="楕円 883">
          <a:extLst>
            <a:ext uri="{FF2B5EF4-FFF2-40B4-BE49-F238E27FC236}">
              <a16:creationId xmlns:a16="http://schemas.microsoft.com/office/drawing/2014/main" id="{884964DE-699C-4756-9BAE-4DAC7AF044FB}"/>
            </a:ext>
          </a:extLst>
        </xdr:cNvPr>
        <xdr:cNvSpPr/>
      </xdr:nvSpPr>
      <xdr:spPr>
        <a:xfrm>
          <a:off x="14541500" y="175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146413</xdr:rowOff>
    </xdr:from>
    <xdr:to>
      <xdr:col>81</xdr:col>
      <xdr:colOff>50800</xdr:colOff>
      <xdr:row>103</xdr:row>
      <xdr:rowOff>7620</xdr:rowOff>
    </xdr:to>
    <xdr:cxnSp macro="">
      <xdr:nvCxnSpPr>
        <xdr:cNvPr id="885" name="直線コネクタ 884">
          <a:extLst>
            <a:ext uri="{FF2B5EF4-FFF2-40B4-BE49-F238E27FC236}">
              <a16:creationId xmlns:a16="http://schemas.microsoft.com/office/drawing/2014/main" id="{90563D24-40C6-40F8-9FC6-1CB03C34B02D}"/>
            </a:ext>
          </a:extLst>
        </xdr:cNvPr>
        <xdr:cNvCxnSpPr/>
      </xdr:nvCxnSpPr>
      <xdr:spPr>
        <a:xfrm>
          <a:off x="14592300" y="176343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886" name="楕円 885">
          <a:extLst>
            <a:ext uri="{FF2B5EF4-FFF2-40B4-BE49-F238E27FC236}">
              <a16:creationId xmlns:a16="http://schemas.microsoft.com/office/drawing/2014/main" id="{E20CB09B-1DAE-4786-B207-BCF1E66DD8D2}"/>
            </a:ext>
          </a:extLst>
        </xdr:cNvPr>
        <xdr:cNvSpPr/>
      </xdr:nvSpPr>
      <xdr:spPr>
        <a:xfrm>
          <a:off x="13652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146413</xdr:rowOff>
    </xdr:from>
    <xdr:to>
      <xdr:col>76</xdr:col>
      <xdr:colOff>114300</xdr:colOff>
      <xdr:row>103</xdr:row>
      <xdr:rowOff>15784</xdr:rowOff>
    </xdr:to>
    <xdr:cxnSp macro="">
      <xdr:nvCxnSpPr>
        <xdr:cNvPr id="887" name="直線コネクタ 886">
          <a:extLst>
            <a:ext uri="{FF2B5EF4-FFF2-40B4-BE49-F238E27FC236}">
              <a16:creationId xmlns:a16="http://schemas.microsoft.com/office/drawing/2014/main" id="{0D9F98B9-CE85-4A06-8CD4-79B05D6CDDF3}"/>
            </a:ext>
          </a:extLst>
        </xdr:cNvPr>
        <xdr:cNvCxnSpPr/>
      </xdr:nvCxnSpPr>
      <xdr:spPr>
        <a:xfrm flipV="1">
          <a:off x="13703300" y="176343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157662</xdr:rowOff>
    </xdr:from>
    <xdr:to>
      <xdr:col>67</xdr:col>
      <xdr:colOff>101600</xdr:colOff>
      <xdr:row>103</xdr:row>
      <xdr:rowOff>87812</xdr:rowOff>
    </xdr:to>
    <xdr:sp macro="" textlink="">
      <xdr:nvSpPr>
        <xdr:cNvPr id="888" name="楕円 887">
          <a:extLst>
            <a:ext uri="{FF2B5EF4-FFF2-40B4-BE49-F238E27FC236}">
              <a16:creationId xmlns:a16="http://schemas.microsoft.com/office/drawing/2014/main" id="{F0A15EC1-02DA-4827-B1E6-B30F10E12D5E}"/>
            </a:ext>
          </a:extLst>
        </xdr:cNvPr>
        <xdr:cNvSpPr/>
      </xdr:nvSpPr>
      <xdr:spPr>
        <a:xfrm>
          <a:off x="12763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xdr:rowOff>
    </xdr:from>
    <xdr:to>
      <xdr:col>71</xdr:col>
      <xdr:colOff>177800</xdr:colOff>
      <xdr:row>103</xdr:row>
      <xdr:rowOff>37012</xdr:rowOff>
    </xdr:to>
    <xdr:cxnSp macro="">
      <xdr:nvCxnSpPr>
        <xdr:cNvPr id="889" name="直線コネクタ 888">
          <a:extLst>
            <a:ext uri="{FF2B5EF4-FFF2-40B4-BE49-F238E27FC236}">
              <a16:creationId xmlns:a16="http://schemas.microsoft.com/office/drawing/2014/main" id="{98D386F9-BBC8-4A69-9DD8-60AA9632D29D}"/>
            </a:ext>
          </a:extLst>
        </xdr:cNvPr>
        <xdr:cNvCxnSpPr/>
      </xdr:nvCxnSpPr>
      <xdr:spPr>
        <a:xfrm flipV="1">
          <a:off x="12814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90" name="n_1aveValue【庁舎】&#10;有形固定資産減価償却率">
          <a:extLst>
            <a:ext uri="{FF2B5EF4-FFF2-40B4-BE49-F238E27FC236}">
              <a16:creationId xmlns:a16="http://schemas.microsoft.com/office/drawing/2014/main" id="{EBFD6103-BC74-429E-8610-4D904C81CF4A}"/>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891" name="n_2aveValue【庁舎】&#10;有形固定資産減価償却率">
          <a:extLst>
            <a:ext uri="{FF2B5EF4-FFF2-40B4-BE49-F238E27FC236}">
              <a16:creationId xmlns:a16="http://schemas.microsoft.com/office/drawing/2014/main" id="{62A894D5-CB01-48A8-9D3B-557A938F0327}"/>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892" name="n_3aveValue【庁舎】&#10;有形固定資産減価償却率">
          <a:extLst>
            <a:ext uri="{FF2B5EF4-FFF2-40B4-BE49-F238E27FC236}">
              <a16:creationId xmlns:a16="http://schemas.microsoft.com/office/drawing/2014/main" id="{78B4E2BF-CE91-436D-8E0D-A95A85BEED00}"/>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893" name="n_4aveValue【庁舎】&#10;有形固定資産減価償却率">
          <a:extLst>
            <a:ext uri="{FF2B5EF4-FFF2-40B4-BE49-F238E27FC236}">
              <a16:creationId xmlns:a16="http://schemas.microsoft.com/office/drawing/2014/main" id="{DA9AD5AD-5115-4798-AD8F-DA15D1F7E568}"/>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74947</xdr:rowOff>
    </xdr:from>
    <xdr:ext cx="405111" cy="259045"/>
    <xdr:sp macro="" textlink="">
      <xdr:nvSpPr>
        <xdr:cNvPr id="894" name="n_1mainValue【庁舎】&#10;有形固定資産減価償却率">
          <a:extLst>
            <a:ext uri="{FF2B5EF4-FFF2-40B4-BE49-F238E27FC236}">
              <a16:creationId xmlns:a16="http://schemas.microsoft.com/office/drawing/2014/main" id="{BEB991C4-F23E-4A28-8014-1086ABA4F0DA}"/>
            </a:ext>
          </a:extLst>
        </xdr:cNvPr>
        <xdr:cNvSpPr txBox="1"/>
      </xdr:nvSpPr>
      <xdr:spPr>
        <a:xfrm>
          <a:off x="15266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42290</xdr:rowOff>
    </xdr:from>
    <xdr:ext cx="405111" cy="259045"/>
    <xdr:sp macro="" textlink="">
      <xdr:nvSpPr>
        <xdr:cNvPr id="895" name="n_2mainValue【庁舎】&#10;有形固定資産減価償却率">
          <a:extLst>
            <a:ext uri="{FF2B5EF4-FFF2-40B4-BE49-F238E27FC236}">
              <a16:creationId xmlns:a16="http://schemas.microsoft.com/office/drawing/2014/main" id="{10F73E99-E556-4BDA-ACCC-49A466AB59A8}"/>
            </a:ext>
          </a:extLst>
        </xdr:cNvPr>
        <xdr:cNvSpPr txBox="1"/>
      </xdr:nvSpPr>
      <xdr:spPr>
        <a:xfrm>
          <a:off x="14389744" y="1735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896" name="n_3mainValue【庁舎】&#10;有形固定資産減価償却率">
          <a:extLst>
            <a:ext uri="{FF2B5EF4-FFF2-40B4-BE49-F238E27FC236}">
              <a16:creationId xmlns:a16="http://schemas.microsoft.com/office/drawing/2014/main" id="{D042C2D8-1E3F-4908-B6DE-494D5CD1B06F}"/>
            </a:ext>
          </a:extLst>
        </xdr:cNvPr>
        <xdr:cNvSpPr txBox="1"/>
      </xdr:nvSpPr>
      <xdr:spPr>
        <a:xfrm>
          <a:off x="13500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104339</xdr:rowOff>
    </xdr:from>
    <xdr:ext cx="405111" cy="259045"/>
    <xdr:sp macro="" textlink="">
      <xdr:nvSpPr>
        <xdr:cNvPr id="897" name="n_4mainValue【庁舎】&#10;有形固定資産減価償却率">
          <a:extLst>
            <a:ext uri="{FF2B5EF4-FFF2-40B4-BE49-F238E27FC236}">
              <a16:creationId xmlns:a16="http://schemas.microsoft.com/office/drawing/2014/main" id="{ACE0485F-8932-416D-8C43-B1253B5E0937}"/>
            </a:ext>
          </a:extLst>
        </xdr:cNvPr>
        <xdr:cNvSpPr txBox="1"/>
      </xdr:nvSpPr>
      <xdr:spPr>
        <a:xfrm>
          <a:off x="12611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79878634-EA68-4DB9-912F-2C232B4D72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8080C058-FCBC-4C44-B1D3-15FAF05EBB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DBC315A-1828-4DB8-AE6D-165F2BC1394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E5D7DD3D-CA86-472D-807B-5EDDF79865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85892D57-4AB8-4F61-BC1B-A1CA9B505BF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7014E73-E391-4EA0-9E77-7B2D1E4ACDC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ABF85C31-0938-442F-84D4-FF21B771A7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C340D0A2-EDF5-4E5D-90FF-FB54E4AA25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E7083D4F-49BB-4FB0-824F-65A19D7F58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8BE26E4F-BD1B-41F1-B6E8-32BFBC140D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26019DFC-FDE7-49CC-BF3F-26B2A08B0C5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FFBB42AD-43AF-49F1-A702-888A9BBFCA0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287DAB79-2A21-4997-863D-FB5EFC3115B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ECE4807D-515B-499C-A2B2-2596F835654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764A1E41-70FD-48E8-A7F8-6912FD88CC6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3C4D1787-BA97-42D9-B82D-97B282A4B39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293DAB35-F30D-45B1-B20F-A0DA47C57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29F25F77-60EC-4043-8D43-AB15BBED2D6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CE22AE8E-6474-4619-992C-1B4E66EB11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1829DE7D-4E31-423A-9D4A-FDE4F6305CF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A23F71B0-439B-4B85-A6BB-C98C185F38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919" name="直線コネクタ 918">
          <a:extLst>
            <a:ext uri="{FF2B5EF4-FFF2-40B4-BE49-F238E27FC236}">
              <a16:creationId xmlns:a16="http://schemas.microsoft.com/office/drawing/2014/main" id="{E8516B4D-9AA3-4233-B135-089FF035B116}"/>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920" name="【庁舎】&#10;一人当たり面積最小値テキスト">
          <a:extLst>
            <a:ext uri="{FF2B5EF4-FFF2-40B4-BE49-F238E27FC236}">
              <a16:creationId xmlns:a16="http://schemas.microsoft.com/office/drawing/2014/main" id="{CCF5A00D-6314-4173-BB98-9E53710D56CE}"/>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921" name="直線コネクタ 920">
          <a:extLst>
            <a:ext uri="{FF2B5EF4-FFF2-40B4-BE49-F238E27FC236}">
              <a16:creationId xmlns:a16="http://schemas.microsoft.com/office/drawing/2014/main" id="{9176CF81-BCC2-4B1B-B61F-45ABC7200AF2}"/>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922" name="【庁舎】&#10;一人当たり面積最大値テキスト">
          <a:extLst>
            <a:ext uri="{FF2B5EF4-FFF2-40B4-BE49-F238E27FC236}">
              <a16:creationId xmlns:a16="http://schemas.microsoft.com/office/drawing/2014/main" id="{41E8A333-2E50-4F17-A0B7-B5779963FB32}"/>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923" name="直線コネクタ 922">
          <a:extLst>
            <a:ext uri="{FF2B5EF4-FFF2-40B4-BE49-F238E27FC236}">
              <a16:creationId xmlns:a16="http://schemas.microsoft.com/office/drawing/2014/main" id="{467D3271-B436-4835-9606-99D35EC96590}"/>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924" name="【庁舎】&#10;一人当たり面積平均値テキスト">
          <a:extLst>
            <a:ext uri="{FF2B5EF4-FFF2-40B4-BE49-F238E27FC236}">
              <a16:creationId xmlns:a16="http://schemas.microsoft.com/office/drawing/2014/main" id="{E01CAF0F-98AE-4208-88C4-C20DE2C6BB81}"/>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925" name="フローチャート: 判断 924">
          <a:extLst>
            <a:ext uri="{FF2B5EF4-FFF2-40B4-BE49-F238E27FC236}">
              <a16:creationId xmlns:a16="http://schemas.microsoft.com/office/drawing/2014/main" id="{1A1D1CB5-F8EB-4B80-B945-C469E74D2AB5}"/>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926" name="フローチャート: 判断 925">
          <a:extLst>
            <a:ext uri="{FF2B5EF4-FFF2-40B4-BE49-F238E27FC236}">
              <a16:creationId xmlns:a16="http://schemas.microsoft.com/office/drawing/2014/main" id="{55678E42-D4D1-419A-9711-E897D8ABA3DB}"/>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927" name="フローチャート: 判断 926">
          <a:extLst>
            <a:ext uri="{FF2B5EF4-FFF2-40B4-BE49-F238E27FC236}">
              <a16:creationId xmlns:a16="http://schemas.microsoft.com/office/drawing/2014/main" id="{6084EBFF-33EF-43B6-944C-F72AF2292591}"/>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928" name="フローチャート: 判断 927">
          <a:extLst>
            <a:ext uri="{FF2B5EF4-FFF2-40B4-BE49-F238E27FC236}">
              <a16:creationId xmlns:a16="http://schemas.microsoft.com/office/drawing/2014/main" id="{E0CA9DE0-F3DF-4D9A-9651-66D029D269FC}"/>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929" name="フローチャート: 判断 928">
          <a:extLst>
            <a:ext uri="{FF2B5EF4-FFF2-40B4-BE49-F238E27FC236}">
              <a16:creationId xmlns:a16="http://schemas.microsoft.com/office/drawing/2014/main" id="{3FCF7D70-50A8-41EF-A89E-CF7D5ED2CA9B}"/>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D9735728-62C6-41CF-8491-D1D2EDBB553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49D0CB29-A9ED-42CA-A29F-24237F99A02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516004F-0144-4CBB-9DB8-D311E25A088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8095376A-547B-46A9-8306-4CEFF12DE9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0FE7711-5F07-4246-9D47-E8A92F3D47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935" name="楕円 934">
          <a:extLst>
            <a:ext uri="{FF2B5EF4-FFF2-40B4-BE49-F238E27FC236}">
              <a16:creationId xmlns:a16="http://schemas.microsoft.com/office/drawing/2014/main" id="{60A1F593-1A1A-4B5F-942A-2407C6A57473}"/>
            </a:ext>
          </a:extLst>
        </xdr:cNvPr>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936" name="【庁舎】&#10;一人当たり面積該当値テキスト">
          <a:extLst>
            <a:ext uri="{FF2B5EF4-FFF2-40B4-BE49-F238E27FC236}">
              <a16:creationId xmlns:a16="http://schemas.microsoft.com/office/drawing/2014/main" id="{AF6A9296-9F75-4BD3-9F2D-21097891E79D}"/>
            </a:ext>
          </a:extLst>
        </xdr:cNvPr>
        <xdr:cNvSpPr txBox="1"/>
      </xdr:nvSpPr>
      <xdr:spPr>
        <a:xfrm>
          <a:off x="22199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52832</xdr:rowOff>
    </xdr:from>
    <xdr:to>
      <xdr:col>112</xdr:col>
      <xdr:colOff>38100</xdr:colOff>
      <xdr:row>104</xdr:row>
      <xdr:rowOff>154432</xdr:rowOff>
    </xdr:to>
    <xdr:sp macro="" textlink="">
      <xdr:nvSpPr>
        <xdr:cNvPr id="937" name="楕円 936">
          <a:extLst>
            <a:ext uri="{FF2B5EF4-FFF2-40B4-BE49-F238E27FC236}">
              <a16:creationId xmlns:a16="http://schemas.microsoft.com/office/drawing/2014/main" id="{1730AA43-50BA-40F8-B678-61A18DB23ED4}"/>
            </a:ext>
          </a:extLst>
        </xdr:cNvPr>
        <xdr:cNvSpPr/>
      </xdr:nvSpPr>
      <xdr:spPr>
        <a:xfrm>
          <a:off x="21272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104</xdr:row>
      <xdr:rowOff>103632</xdr:rowOff>
    </xdr:to>
    <xdr:cxnSp macro="">
      <xdr:nvCxnSpPr>
        <xdr:cNvPr id="938" name="直線コネクタ 937">
          <a:extLst>
            <a:ext uri="{FF2B5EF4-FFF2-40B4-BE49-F238E27FC236}">
              <a16:creationId xmlns:a16="http://schemas.microsoft.com/office/drawing/2014/main" id="{65D52D71-B4AB-41A9-BC55-EE24C2EFBD21}"/>
            </a:ext>
          </a:extLst>
        </xdr:cNvPr>
        <xdr:cNvCxnSpPr/>
      </xdr:nvCxnSpPr>
      <xdr:spPr>
        <a:xfrm flipV="1">
          <a:off x="21323300" y="1791843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64263</xdr:rowOff>
    </xdr:from>
    <xdr:to>
      <xdr:col>107</xdr:col>
      <xdr:colOff>101600</xdr:colOff>
      <xdr:row>104</xdr:row>
      <xdr:rowOff>165863</xdr:rowOff>
    </xdr:to>
    <xdr:sp macro="" textlink="">
      <xdr:nvSpPr>
        <xdr:cNvPr id="939" name="楕円 938">
          <a:extLst>
            <a:ext uri="{FF2B5EF4-FFF2-40B4-BE49-F238E27FC236}">
              <a16:creationId xmlns:a16="http://schemas.microsoft.com/office/drawing/2014/main" id="{169D3FFE-DB3D-40C2-AD62-7CF998107407}"/>
            </a:ext>
          </a:extLst>
        </xdr:cNvPr>
        <xdr:cNvSpPr/>
      </xdr:nvSpPr>
      <xdr:spPr>
        <a:xfrm>
          <a:off x="20383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103632</xdr:rowOff>
    </xdr:from>
    <xdr:to>
      <xdr:col>111</xdr:col>
      <xdr:colOff>177800</xdr:colOff>
      <xdr:row>104</xdr:row>
      <xdr:rowOff>115063</xdr:rowOff>
    </xdr:to>
    <xdr:cxnSp macro="">
      <xdr:nvCxnSpPr>
        <xdr:cNvPr id="940" name="直線コネクタ 939">
          <a:extLst>
            <a:ext uri="{FF2B5EF4-FFF2-40B4-BE49-F238E27FC236}">
              <a16:creationId xmlns:a16="http://schemas.microsoft.com/office/drawing/2014/main" id="{1B1ED61C-B4F4-4D5A-B8C0-EA13D45C55A3}"/>
            </a:ext>
          </a:extLst>
        </xdr:cNvPr>
        <xdr:cNvCxnSpPr/>
      </xdr:nvCxnSpPr>
      <xdr:spPr>
        <a:xfrm flipV="1">
          <a:off x="20434300" y="179344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88951</xdr:rowOff>
    </xdr:from>
    <xdr:to>
      <xdr:col>102</xdr:col>
      <xdr:colOff>165100</xdr:colOff>
      <xdr:row>105</xdr:row>
      <xdr:rowOff>19101</xdr:rowOff>
    </xdr:to>
    <xdr:sp macro="" textlink="">
      <xdr:nvSpPr>
        <xdr:cNvPr id="941" name="楕円 940">
          <a:extLst>
            <a:ext uri="{FF2B5EF4-FFF2-40B4-BE49-F238E27FC236}">
              <a16:creationId xmlns:a16="http://schemas.microsoft.com/office/drawing/2014/main" id="{82103CDE-98A7-411D-A56A-1055371EE048}"/>
            </a:ext>
          </a:extLst>
        </xdr:cNvPr>
        <xdr:cNvSpPr/>
      </xdr:nvSpPr>
      <xdr:spPr>
        <a:xfrm>
          <a:off x="19494500" y="1791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115063</xdr:rowOff>
    </xdr:from>
    <xdr:to>
      <xdr:col>107</xdr:col>
      <xdr:colOff>50800</xdr:colOff>
      <xdr:row>104</xdr:row>
      <xdr:rowOff>139751</xdr:rowOff>
    </xdr:to>
    <xdr:cxnSp macro="">
      <xdr:nvCxnSpPr>
        <xdr:cNvPr id="942" name="直線コネクタ 941">
          <a:extLst>
            <a:ext uri="{FF2B5EF4-FFF2-40B4-BE49-F238E27FC236}">
              <a16:creationId xmlns:a16="http://schemas.microsoft.com/office/drawing/2014/main" id="{0553E5E0-5A0A-47C5-9E7E-E0B3BCB7286E}"/>
            </a:ext>
          </a:extLst>
        </xdr:cNvPr>
        <xdr:cNvCxnSpPr/>
      </xdr:nvCxnSpPr>
      <xdr:spPr>
        <a:xfrm flipV="1">
          <a:off x="19545300" y="17945863"/>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97637</xdr:rowOff>
    </xdr:from>
    <xdr:to>
      <xdr:col>98</xdr:col>
      <xdr:colOff>38100</xdr:colOff>
      <xdr:row>105</xdr:row>
      <xdr:rowOff>27787</xdr:rowOff>
    </xdr:to>
    <xdr:sp macro="" textlink="">
      <xdr:nvSpPr>
        <xdr:cNvPr id="943" name="楕円 942">
          <a:extLst>
            <a:ext uri="{FF2B5EF4-FFF2-40B4-BE49-F238E27FC236}">
              <a16:creationId xmlns:a16="http://schemas.microsoft.com/office/drawing/2014/main" id="{3D17F60D-6ADD-4739-9F30-496B68760959}"/>
            </a:ext>
          </a:extLst>
        </xdr:cNvPr>
        <xdr:cNvSpPr/>
      </xdr:nvSpPr>
      <xdr:spPr>
        <a:xfrm>
          <a:off x="18605500" y="179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139751</xdr:rowOff>
    </xdr:from>
    <xdr:to>
      <xdr:col>102</xdr:col>
      <xdr:colOff>114300</xdr:colOff>
      <xdr:row>104</xdr:row>
      <xdr:rowOff>148437</xdr:rowOff>
    </xdr:to>
    <xdr:cxnSp macro="">
      <xdr:nvCxnSpPr>
        <xdr:cNvPr id="944" name="直線コネクタ 943">
          <a:extLst>
            <a:ext uri="{FF2B5EF4-FFF2-40B4-BE49-F238E27FC236}">
              <a16:creationId xmlns:a16="http://schemas.microsoft.com/office/drawing/2014/main" id="{C8E40094-B197-4228-8FAE-01D7690F7041}"/>
            </a:ext>
          </a:extLst>
        </xdr:cNvPr>
        <xdr:cNvCxnSpPr/>
      </xdr:nvCxnSpPr>
      <xdr:spPr>
        <a:xfrm flipV="1">
          <a:off x="18656300" y="1797055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945" name="n_1aveValue【庁舎】&#10;一人当たり面積">
          <a:extLst>
            <a:ext uri="{FF2B5EF4-FFF2-40B4-BE49-F238E27FC236}">
              <a16:creationId xmlns:a16="http://schemas.microsoft.com/office/drawing/2014/main" id="{D8D6A4F0-5A89-420C-B616-B468B8420A0E}"/>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946" name="n_2aveValue【庁舎】&#10;一人当たり面積">
          <a:extLst>
            <a:ext uri="{FF2B5EF4-FFF2-40B4-BE49-F238E27FC236}">
              <a16:creationId xmlns:a16="http://schemas.microsoft.com/office/drawing/2014/main" id="{1261E569-7D22-4896-A214-66938E612B85}"/>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947" name="n_3aveValue【庁舎】&#10;一人当たり面積">
          <a:extLst>
            <a:ext uri="{FF2B5EF4-FFF2-40B4-BE49-F238E27FC236}">
              <a16:creationId xmlns:a16="http://schemas.microsoft.com/office/drawing/2014/main" id="{05412782-4CE8-43C7-8BF6-1105B827774B}"/>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948" name="n_4aveValue【庁舎】&#10;一人当たり面積">
          <a:extLst>
            <a:ext uri="{FF2B5EF4-FFF2-40B4-BE49-F238E27FC236}">
              <a16:creationId xmlns:a16="http://schemas.microsoft.com/office/drawing/2014/main" id="{D07B1109-1E42-4CA1-8420-8697ABA14E6B}"/>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170959</xdr:rowOff>
    </xdr:from>
    <xdr:ext cx="469744" cy="259045"/>
    <xdr:sp macro="" textlink="">
      <xdr:nvSpPr>
        <xdr:cNvPr id="949" name="n_1mainValue【庁舎】&#10;一人当たり面積">
          <a:extLst>
            <a:ext uri="{FF2B5EF4-FFF2-40B4-BE49-F238E27FC236}">
              <a16:creationId xmlns:a16="http://schemas.microsoft.com/office/drawing/2014/main" id="{ECFA0D85-E9B2-4CE5-B3C8-2836F7BC2EF5}"/>
            </a:ext>
          </a:extLst>
        </xdr:cNvPr>
        <xdr:cNvSpPr txBox="1"/>
      </xdr:nvSpPr>
      <xdr:spPr>
        <a:xfrm>
          <a:off x="210757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10940</xdr:rowOff>
    </xdr:from>
    <xdr:ext cx="469744" cy="259045"/>
    <xdr:sp macro="" textlink="">
      <xdr:nvSpPr>
        <xdr:cNvPr id="950" name="n_2mainValue【庁舎】&#10;一人当たり面積">
          <a:extLst>
            <a:ext uri="{FF2B5EF4-FFF2-40B4-BE49-F238E27FC236}">
              <a16:creationId xmlns:a16="http://schemas.microsoft.com/office/drawing/2014/main" id="{4BEFAA5E-61F8-43DD-BFD1-23CF51F90F7E}"/>
            </a:ext>
          </a:extLst>
        </xdr:cNvPr>
        <xdr:cNvSpPr txBox="1"/>
      </xdr:nvSpPr>
      <xdr:spPr>
        <a:xfrm>
          <a:off x="20199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35628</xdr:rowOff>
    </xdr:from>
    <xdr:ext cx="469744" cy="259045"/>
    <xdr:sp macro="" textlink="">
      <xdr:nvSpPr>
        <xdr:cNvPr id="951" name="n_3mainValue【庁舎】&#10;一人当たり面積">
          <a:extLst>
            <a:ext uri="{FF2B5EF4-FFF2-40B4-BE49-F238E27FC236}">
              <a16:creationId xmlns:a16="http://schemas.microsoft.com/office/drawing/2014/main" id="{740CCD5B-B9B6-4888-994B-FBCAC2383777}"/>
            </a:ext>
          </a:extLst>
        </xdr:cNvPr>
        <xdr:cNvSpPr txBox="1"/>
      </xdr:nvSpPr>
      <xdr:spPr>
        <a:xfrm>
          <a:off x="19310427" y="176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44314</xdr:rowOff>
    </xdr:from>
    <xdr:ext cx="469744" cy="259045"/>
    <xdr:sp macro="" textlink="">
      <xdr:nvSpPr>
        <xdr:cNvPr id="952" name="n_4mainValue【庁舎】&#10;一人当たり面積">
          <a:extLst>
            <a:ext uri="{FF2B5EF4-FFF2-40B4-BE49-F238E27FC236}">
              <a16:creationId xmlns:a16="http://schemas.microsoft.com/office/drawing/2014/main" id="{FE894C78-F21C-4AE8-A5EB-0025D823E58A}"/>
            </a:ext>
          </a:extLst>
        </xdr:cNvPr>
        <xdr:cNvSpPr txBox="1"/>
      </xdr:nvSpPr>
      <xdr:spPr>
        <a:xfrm>
          <a:off x="18421427" y="177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4153BBCF-F4DB-4423-B0F4-8FE3D45512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E15BFB9E-0D46-42C3-8424-9E8CF4250A6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57A8868F-321B-463A-B7E9-3A066912708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類似団体と比較して有形固定資産減価償却率が特に高くなっている施設は、市民会館であり、低くなっている施設は、一般廃棄物処理施設、消防施設、福祉施設、庁舎である。</a:t>
          </a:r>
        </a:p>
        <a:p>
          <a:r>
            <a:rPr kumimoji="1" lang="ja-JP" altLang="en-US" sz="1100">
              <a:latin typeface="ＭＳ Ｐゴシック" panose="020B0600070205080204" pitchFamily="50" charset="-128"/>
              <a:ea typeface="ＭＳ Ｐゴシック" panose="020B0600070205080204" pitchFamily="50" charset="-128"/>
            </a:rPr>
            <a:t>市民会館については、建設から相当年数が経過した施設が多いため、今後の方向性を検討する必要がある。</a:t>
          </a:r>
        </a:p>
        <a:p>
          <a:r>
            <a:rPr kumimoji="1" lang="ja-JP" altLang="en-US" sz="1100">
              <a:latin typeface="ＭＳ Ｐゴシック" panose="020B0600070205080204" pitchFamily="50" charset="-128"/>
              <a:ea typeface="ＭＳ Ｐゴシック" panose="020B0600070205080204" pitchFamily="50" charset="-128"/>
            </a:rPr>
            <a:t>一方で、消防施設については各分団の屯所であり、有形固定資産減価償却率は低くなっているが、老朽化が進んでいる屯所も多く、今後も計画的に改築等を行っていく必要がある。</a:t>
          </a:r>
        </a:p>
        <a:p>
          <a:r>
            <a:rPr kumimoji="1" lang="ja-JP" altLang="en-US" sz="1100">
              <a:latin typeface="ＭＳ Ｐゴシック" panose="020B0600070205080204" pitchFamily="50" charset="-128"/>
              <a:ea typeface="ＭＳ Ｐゴシック" panose="020B0600070205080204" pitchFamily="50" charset="-128"/>
            </a:rPr>
            <a:t>福祉施設・庁舎については、平成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年度にかけて旧病院、旧介護老人保健施設を大規模改修して整備したため、有形固定資産減価償却率は低くなっている。また、一般廃棄物処理施設については、令和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年度に新たな処分場が完成したため、福祉施設・庁舎同様、有形固定資産減価償却率が類似団体を下回った。</a:t>
          </a:r>
        </a:p>
        <a:p>
          <a:r>
            <a:rPr kumimoji="1" lang="ja-JP" altLang="en-US" sz="1100">
              <a:latin typeface="ＭＳ Ｐゴシック" panose="020B0600070205080204" pitchFamily="50" charset="-128"/>
              <a:ea typeface="ＭＳ Ｐゴシック" panose="020B0600070205080204" pitchFamily="50" charset="-128"/>
            </a:rPr>
            <a:t>既存の公共施設の有効活用、施設の維持管理による安全確保を図り、総量の適正化にあっては、老朽化により安全性が確保できない建物は計画的に解体を行い、施設の総量、延べ床面積の適正化に努めていく。今後は、個別施設計画やそれに基づく公共施設等総合管理計画をもとに、長期的な視点で公共施設等のあり方について検討を進め、適正な配置を目指していきたい。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固定資産台帳の精査に伴い平成３０年度の一般廃棄物処理施設の数値については大きく変動している。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65288;&#20844;&#20250;&#35336;&#24773;&#22577;&#65289;/&#12304;&#36001;&#25919;&#29366;&#27841;&#36039;&#26009;&#38598;&#12305;_373249_&#23567;&#35910;&#237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71.7</v>
          </cell>
          <cell r="BX53">
            <v>75.099999999999994</v>
          </cell>
          <cell r="CF53">
            <v>75.400000000000006</v>
          </cell>
          <cell r="CN53">
            <v>75.900000000000006</v>
          </cell>
          <cell r="CV53">
            <v>74.099999999999994</v>
          </cell>
        </row>
        <row r="55">
          <cell r="AN55" t="str">
            <v>類似団体内平均値</v>
          </cell>
          <cell r="BP55">
            <v>0</v>
          </cell>
          <cell r="BX55">
            <v>0</v>
          </cell>
          <cell r="CF55">
            <v>3.1</v>
          </cell>
          <cell r="CN55">
            <v>13.7</v>
          </cell>
          <cell r="CV55">
            <v>6.9</v>
          </cell>
        </row>
        <row r="57">
          <cell r="BP57">
            <v>59.4</v>
          </cell>
          <cell r="BX57">
            <v>60</v>
          </cell>
          <cell r="CF57">
            <v>61.2</v>
          </cell>
          <cell r="CN57">
            <v>62</v>
          </cell>
          <cell r="CV57">
            <v>62.9</v>
          </cell>
        </row>
        <row r="72">
          <cell r="BP72" t="str">
            <v>H29</v>
          </cell>
          <cell r="BX72" t="str">
            <v>H30</v>
          </cell>
          <cell r="CF72" t="str">
            <v>R01</v>
          </cell>
          <cell r="CN72" t="str">
            <v>R02</v>
          </cell>
          <cell r="CV72" t="str">
            <v>R03</v>
          </cell>
        </row>
        <row r="73">
          <cell r="AN73" t="str">
            <v>当該団体値</v>
          </cell>
        </row>
        <row r="75">
          <cell r="BP75">
            <v>5.0999999999999996</v>
          </cell>
          <cell r="BX75">
            <v>6</v>
          </cell>
          <cell r="CF75">
            <v>6.1</v>
          </cell>
          <cell r="CN75">
            <v>6.3</v>
          </cell>
          <cell r="CV75">
            <v>6.3</v>
          </cell>
        </row>
        <row r="77">
          <cell r="AN77" t="str">
            <v>類似団体内平均値</v>
          </cell>
          <cell r="BP77">
            <v>0</v>
          </cell>
          <cell r="BX77">
            <v>0</v>
          </cell>
          <cell r="CF77">
            <v>3.1</v>
          </cell>
          <cell r="CN77">
            <v>13.7</v>
          </cell>
          <cell r="CV77">
            <v>6.9</v>
          </cell>
        </row>
        <row r="79">
          <cell r="BP79">
            <v>7.9</v>
          </cell>
          <cell r="BX79">
            <v>7.8</v>
          </cell>
          <cell r="CF79">
            <v>7.9</v>
          </cell>
          <cell r="CN79">
            <v>7.9</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x14ac:dyDescent="0.2">
      <c r="B2" s="179" t="s">
        <v>81</v>
      </c>
      <c r="C2" s="179"/>
      <c r="D2" s="180"/>
    </row>
    <row r="3" spans="1:119" ht="18.75" customHeight="1" thickBot="1" x14ac:dyDescent="0.2">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x14ac:dyDescent="0.15">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11985301</v>
      </c>
      <c r="BO4" s="369"/>
      <c r="BP4" s="369"/>
      <c r="BQ4" s="369"/>
      <c r="BR4" s="369"/>
      <c r="BS4" s="369"/>
      <c r="BT4" s="369"/>
      <c r="BU4" s="370"/>
      <c r="BV4" s="368">
        <v>12398846</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14.2</v>
      </c>
      <c r="CU4" s="375"/>
      <c r="CV4" s="375"/>
      <c r="CW4" s="375"/>
      <c r="CX4" s="375"/>
      <c r="CY4" s="375"/>
      <c r="CZ4" s="375"/>
      <c r="DA4" s="376"/>
      <c r="DB4" s="374">
        <v>7.3</v>
      </c>
      <c r="DC4" s="375"/>
      <c r="DD4" s="375"/>
      <c r="DE4" s="375"/>
      <c r="DF4" s="375"/>
      <c r="DG4" s="375"/>
      <c r="DH4" s="375"/>
      <c r="DI4" s="376"/>
    </row>
    <row r="5" spans="1:119" ht="18.75" customHeight="1" x14ac:dyDescent="0.15">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11057283</v>
      </c>
      <c r="BO5" s="406"/>
      <c r="BP5" s="406"/>
      <c r="BQ5" s="406"/>
      <c r="BR5" s="406"/>
      <c r="BS5" s="406"/>
      <c r="BT5" s="406"/>
      <c r="BU5" s="407"/>
      <c r="BV5" s="405">
        <v>11771652</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86.6</v>
      </c>
      <c r="CU5" s="403"/>
      <c r="CV5" s="403"/>
      <c r="CW5" s="403"/>
      <c r="CX5" s="403"/>
      <c r="CY5" s="403"/>
      <c r="CZ5" s="403"/>
      <c r="DA5" s="404"/>
      <c r="DB5" s="402">
        <v>93.5</v>
      </c>
      <c r="DC5" s="403"/>
      <c r="DD5" s="403"/>
      <c r="DE5" s="403"/>
      <c r="DF5" s="403"/>
      <c r="DG5" s="403"/>
      <c r="DH5" s="403"/>
      <c r="DI5" s="404"/>
    </row>
    <row r="6" spans="1:119" ht="18.75" customHeight="1" x14ac:dyDescent="0.15">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928018</v>
      </c>
      <c r="BO6" s="406"/>
      <c r="BP6" s="406"/>
      <c r="BQ6" s="406"/>
      <c r="BR6" s="406"/>
      <c r="BS6" s="406"/>
      <c r="BT6" s="406"/>
      <c r="BU6" s="407"/>
      <c r="BV6" s="405">
        <v>627194</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86.6</v>
      </c>
      <c r="CU6" s="443"/>
      <c r="CV6" s="443"/>
      <c r="CW6" s="443"/>
      <c r="CX6" s="443"/>
      <c r="CY6" s="443"/>
      <c r="CZ6" s="443"/>
      <c r="DA6" s="444"/>
      <c r="DB6" s="442">
        <v>93.5</v>
      </c>
      <c r="DC6" s="443"/>
      <c r="DD6" s="443"/>
      <c r="DE6" s="443"/>
      <c r="DF6" s="443"/>
      <c r="DG6" s="443"/>
      <c r="DH6" s="443"/>
      <c r="DI6" s="444"/>
    </row>
    <row r="7" spans="1:119" ht="18.75" customHeight="1" x14ac:dyDescent="0.15">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105</v>
      </c>
      <c r="AV7" s="438"/>
      <c r="AW7" s="438"/>
      <c r="AX7" s="438"/>
      <c r="AY7" s="439" t="s">
        <v>106</v>
      </c>
      <c r="AZ7" s="440"/>
      <c r="BA7" s="440"/>
      <c r="BB7" s="440"/>
      <c r="BC7" s="440"/>
      <c r="BD7" s="440"/>
      <c r="BE7" s="440"/>
      <c r="BF7" s="440"/>
      <c r="BG7" s="440"/>
      <c r="BH7" s="440"/>
      <c r="BI7" s="440"/>
      <c r="BJ7" s="440"/>
      <c r="BK7" s="440"/>
      <c r="BL7" s="440"/>
      <c r="BM7" s="441"/>
      <c r="BN7" s="405">
        <v>79678</v>
      </c>
      <c r="BO7" s="406"/>
      <c r="BP7" s="406"/>
      <c r="BQ7" s="406"/>
      <c r="BR7" s="406"/>
      <c r="BS7" s="406"/>
      <c r="BT7" s="406"/>
      <c r="BU7" s="407"/>
      <c r="BV7" s="405">
        <v>214240</v>
      </c>
      <c r="BW7" s="406"/>
      <c r="BX7" s="406"/>
      <c r="BY7" s="406"/>
      <c r="BZ7" s="406"/>
      <c r="CA7" s="406"/>
      <c r="CB7" s="406"/>
      <c r="CC7" s="407"/>
      <c r="CD7" s="408" t="s">
        <v>107</v>
      </c>
      <c r="CE7" s="409"/>
      <c r="CF7" s="409"/>
      <c r="CG7" s="409"/>
      <c r="CH7" s="409"/>
      <c r="CI7" s="409"/>
      <c r="CJ7" s="409"/>
      <c r="CK7" s="409"/>
      <c r="CL7" s="409"/>
      <c r="CM7" s="409"/>
      <c r="CN7" s="409"/>
      <c r="CO7" s="409"/>
      <c r="CP7" s="409"/>
      <c r="CQ7" s="409"/>
      <c r="CR7" s="409"/>
      <c r="CS7" s="410"/>
      <c r="CT7" s="405">
        <v>5976193</v>
      </c>
      <c r="CU7" s="406"/>
      <c r="CV7" s="406"/>
      <c r="CW7" s="406"/>
      <c r="CX7" s="406"/>
      <c r="CY7" s="406"/>
      <c r="CZ7" s="406"/>
      <c r="DA7" s="407"/>
      <c r="DB7" s="405">
        <v>5682100</v>
      </c>
      <c r="DC7" s="406"/>
      <c r="DD7" s="406"/>
      <c r="DE7" s="406"/>
      <c r="DF7" s="406"/>
      <c r="DG7" s="406"/>
      <c r="DH7" s="406"/>
      <c r="DI7" s="407"/>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108</v>
      </c>
      <c r="AN8" s="435"/>
      <c r="AO8" s="435"/>
      <c r="AP8" s="435"/>
      <c r="AQ8" s="435"/>
      <c r="AR8" s="435"/>
      <c r="AS8" s="435"/>
      <c r="AT8" s="436"/>
      <c r="AU8" s="437" t="s">
        <v>109</v>
      </c>
      <c r="AV8" s="438"/>
      <c r="AW8" s="438"/>
      <c r="AX8" s="438"/>
      <c r="AY8" s="439" t="s">
        <v>110</v>
      </c>
      <c r="AZ8" s="440"/>
      <c r="BA8" s="440"/>
      <c r="BB8" s="440"/>
      <c r="BC8" s="440"/>
      <c r="BD8" s="440"/>
      <c r="BE8" s="440"/>
      <c r="BF8" s="440"/>
      <c r="BG8" s="440"/>
      <c r="BH8" s="440"/>
      <c r="BI8" s="440"/>
      <c r="BJ8" s="440"/>
      <c r="BK8" s="440"/>
      <c r="BL8" s="440"/>
      <c r="BM8" s="441"/>
      <c r="BN8" s="405">
        <v>848340</v>
      </c>
      <c r="BO8" s="406"/>
      <c r="BP8" s="406"/>
      <c r="BQ8" s="406"/>
      <c r="BR8" s="406"/>
      <c r="BS8" s="406"/>
      <c r="BT8" s="406"/>
      <c r="BU8" s="407"/>
      <c r="BV8" s="405">
        <v>412954</v>
      </c>
      <c r="BW8" s="406"/>
      <c r="BX8" s="406"/>
      <c r="BY8" s="406"/>
      <c r="BZ8" s="406"/>
      <c r="CA8" s="406"/>
      <c r="CB8" s="406"/>
      <c r="CC8" s="407"/>
      <c r="CD8" s="408" t="s">
        <v>111</v>
      </c>
      <c r="CE8" s="409"/>
      <c r="CF8" s="409"/>
      <c r="CG8" s="409"/>
      <c r="CH8" s="409"/>
      <c r="CI8" s="409"/>
      <c r="CJ8" s="409"/>
      <c r="CK8" s="409"/>
      <c r="CL8" s="409"/>
      <c r="CM8" s="409"/>
      <c r="CN8" s="409"/>
      <c r="CO8" s="409"/>
      <c r="CP8" s="409"/>
      <c r="CQ8" s="409"/>
      <c r="CR8" s="409"/>
      <c r="CS8" s="410"/>
      <c r="CT8" s="445">
        <v>0.3</v>
      </c>
      <c r="CU8" s="446"/>
      <c r="CV8" s="446"/>
      <c r="CW8" s="446"/>
      <c r="CX8" s="446"/>
      <c r="CY8" s="446"/>
      <c r="CZ8" s="446"/>
      <c r="DA8" s="447"/>
      <c r="DB8" s="445">
        <v>0.31</v>
      </c>
      <c r="DC8" s="446"/>
      <c r="DD8" s="446"/>
      <c r="DE8" s="446"/>
      <c r="DF8" s="446"/>
      <c r="DG8" s="446"/>
      <c r="DH8" s="446"/>
      <c r="DI8" s="447"/>
    </row>
    <row r="9" spans="1:119" ht="18.75" customHeight="1" thickBot="1" x14ac:dyDescent="0.2">
      <c r="A9" s="178"/>
      <c r="B9" s="399" t="s">
        <v>112</v>
      </c>
      <c r="C9" s="400"/>
      <c r="D9" s="400"/>
      <c r="E9" s="400"/>
      <c r="F9" s="400"/>
      <c r="G9" s="400"/>
      <c r="H9" s="400"/>
      <c r="I9" s="400"/>
      <c r="J9" s="400"/>
      <c r="K9" s="448"/>
      <c r="L9" s="449" t="s">
        <v>113</v>
      </c>
      <c r="M9" s="450"/>
      <c r="N9" s="450"/>
      <c r="O9" s="450"/>
      <c r="P9" s="450"/>
      <c r="Q9" s="451"/>
      <c r="R9" s="452">
        <v>13870</v>
      </c>
      <c r="S9" s="453"/>
      <c r="T9" s="453"/>
      <c r="U9" s="453"/>
      <c r="V9" s="454"/>
      <c r="W9" s="362" t="s">
        <v>114</v>
      </c>
      <c r="X9" s="363"/>
      <c r="Y9" s="363"/>
      <c r="Z9" s="363"/>
      <c r="AA9" s="363"/>
      <c r="AB9" s="363"/>
      <c r="AC9" s="363"/>
      <c r="AD9" s="363"/>
      <c r="AE9" s="363"/>
      <c r="AF9" s="363"/>
      <c r="AG9" s="363"/>
      <c r="AH9" s="363"/>
      <c r="AI9" s="363"/>
      <c r="AJ9" s="363"/>
      <c r="AK9" s="363"/>
      <c r="AL9" s="364"/>
      <c r="AM9" s="434" t="s">
        <v>115</v>
      </c>
      <c r="AN9" s="435"/>
      <c r="AO9" s="435"/>
      <c r="AP9" s="435"/>
      <c r="AQ9" s="435"/>
      <c r="AR9" s="435"/>
      <c r="AS9" s="435"/>
      <c r="AT9" s="436"/>
      <c r="AU9" s="437" t="s">
        <v>116</v>
      </c>
      <c r="AV9" s="438"/>
      <c r="AW9" s="438"/>
      <c r="AX9" s="438"/>
      <c r="AY9" s="439" t="s">
        <v>117</v>
      </c>
      <c r="AZ9" s="440"/>
      <c r="BA9" s="440"/>
      <c r="BB9" s="440"/>
      <c r="BC9" s="440"/>
      <c r="BD9" s="440"/>
      <c r="BE9" s="440"/>
      <c r="BF9" s="440"/>
      <c r="BG9" s="440"/>
      <c r="BH9" s="440"/>
      <c r="BI9" s="440"/>
      <c r="BJ9" s="440"/>
      <c r="BK9" s="440"/>
      <c r="BL9" s="440"/>
      <c r="BM9" s="441"/>
      <c r="BN9" s="405">
        <v>435386</v>
      </c>
      <c r="BO9" s="406"/>
      <c r="BP9" s="406"/>
      <c r="BQ9" s="406"/>
      <c r="BR9" s="406"/>
      <c r="BS9" s="406"/>
      <c r="BT9" s="406"/>
      <c r="BU9" s="407"/>
      <c r="BV9" s="405">
        <v>79159</v>
      </c>
      <c r="BW9" s="406"/>
      <c r="BX9" s="406"/>
      <c r="BY9" s="406"/>
      <c r="BZ9" s="406"/>
      <c r="CA9" s="406"/>
      <c r="CB9" s="406"/>
      <c r="CC9" s="407"/>
      <c r="CD9" s="408" t="s">
        <v>118</v>
      </c>
      <c r="CE9" s="409"/>
      <c r="CF9" s="409"/>
      <c r="CG9" s="409"/>
      <c r="CH9" s="409"/>
      <c r="CI9" s="409"/>
      <c r="CJ9" s="409"/>
      <c r="CK9" s="409"/>
      <c r="CL9" s="409"/>
      <c r="CM9" s="409"/>
      <c r="CN9" s="409"/>
      <c r="CO9" s="409"/>
      <c r="CP9" s="409"/>
      <c r="CQ9" s="409"/>
      <c r="CR9" s="409"/>
      <c r="CS9" s="410"/>
      <c r="CT9" s="402">
        <v>15.3</v>
      </c>
      <c r="CU9" s="403"/>
      <c r="CV9" s="403"/>
      <c r="CW9" s="403"/>
      <c r="CX9" s="403"/>
      <c r="CY9" s="403"/>
      <c r="CZ9" s="403"/>
      <c r="DA9" s="404"/>
      <c r="DB9" s="402">
        <v>15.7</v>
      </c>
      <c r="DC9" s="403"/>
      <c r="DD9" s="403"/>
      <c r="DE9" s="403"/>
      <c r="DF9" s="403"/>
      <c r="DG9" s="403"/>
      <c r="DH9" s="403"/>
      <c r="DI9" s="404"/>
    </row>
    <row r="10" spans="1:119" ht="18.75" customHeight="1" thickBot="1" x14ac:dyDescent="0.2">
      <c r="A10" s="178"/>
      <c r="B10" s="399"/>
      <c r="C10" s="400"/>
      <c r="D10" s="400"/>
      <c r="E10" s="400"/>
      <c r="F10" s="400"/>
      <c r="G10" s="400"/>
      <c r="H10" s="400"/>
      <c r="I10" s="400"/>
      <c r="J10" s="400"/>
      <c r="K10" s="448"/>
      <c r="L10" s="455" t="s">
        <v>119</v>
      </c>
      <c r="M10" s="435"/>
      <c r="N10" s="435"/>
      <c r="O10" s="435"/>
      <c r="P10" s="435"/>
      <c r="Q10" s="436"/>
      <c r="R10" s="456">
        <v>14862</v>
      </c>
      <c r="S10" s="457"/>
      <c r="T10" s="457"/>
      <c r="U10" s="457"/>
      <c r="V10" s="458"/>
      <c r="W10" s="393"/>
      <c r="X10" s="394"/>
      <c r="Y10" s="394"/>
      <c r="Z10" s="394"/>
      <c r="AA10" s="394"/>
      <c r="AB10" s="394"/>
      <c r="AC10" s="394"/>
      <c r="AD10" s="394"/>
      <c r="AE10" s="394"/>
      <c r="AF10" s="394"/>
      <c r="AG10" s="394"/>
      <c r="AH10" s="394"/>
      <c r="AI10" s="394"/>
      <c r="AJ10" s="394"/>
      <c r="AK10" s="394"/>
      <c r="AL10" s="397"/>
      <c r="AM10" s="434" t="s">
        <v>120</v>
      </c>
      <c r="AN10" s="435"/>
      <c r="AO10" s="435"/>
      <c r="AP10" s="435"/>
      <c r="AQ10" s="435"/>
      <c r="AR10" s="435"/>
      <c r="AS10" s="435"/>
      <c r="AT10" s="436"/>
      <c r="AU10" s="437" t="s">
        <v>121</v>
      </c>
      <c r="AV10" s="438"/>
      <c r="AW10" s="438"/>
      <c r="AX10" s="438"/>
      <c r="AY10" s="439" t="s">
        <v>122</v>
      </c>
      <c r="AZ10" s="440"/>
      <c r="BA10" s="440"/>
      <c r="BB10" s="440"/>
      <c r="BC10" s="440"/>
      <c r="BD10" s="440"/>
      <c r="BE10" s="440"/>
      <c r="BF10" s="440"/>
      <c r="BG10" s="440"/>
      <c r="BH10" s="440"/>
      <c r="BI10" s="440"/>
      <c r="BJ10" s="440"/>
      <c r="BK10" s="440"/>
      <c r="BL10" s="440"/>
      <c r="BM10" s="441"/>
      <c r="BN10" s="405">
        <v>2233</v>
      </c>
      <c r="BO10" s="406"/>
      <c r="BP10" s="406"/>
      <c r="BQ10" s="406"/>
      <c r="BR10" s="406"/>
      <c r="BS10" s="406"/>
      <c r="BT10" s="406"/>
      <c r="BU10" s="407"/>
      <c r="BV10" s="405">
        <v>2403</v>
      </c>
      <c r="BW10" s="406"/>
      <c r="BX10" s="406"/>
      <c r="BY10" s="406"/>
      <c r="BZ10" s="406"/>
      <c r="CA10" s="406"/>
      <c r="CB10" s="406"/>
      <c r="CC10" s="407"/>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9"/>
      <c r="C11" s="400"/>
      <c r="D11" s="400"/>
      <c r="E11" s="400"/>
      <c r="F11" s="400"/>
      <c r="G11" s="400"/>
      <c r="H11" s="400"/>
      <c r="I11" s="400"/>
      <c r="J11" s="400"/>
      <c r="K11" s="448"/>
      <c r="L11" s="459" t="s">
        <v>124</v>
      </c>
      <c r="M11" s="460"/>
      <c r="N11" s="460"/>
      <c r="O11" s="460"/>
      <c r="P11" s="460"/>
      <c r="Q11" s="461"/>
      <c r="R11" s="462" t="s">
        <v>125</v>
      </c>
      <c r="S11" s="463"/>
      <c r="T11" s="463"/>
      <c r="U11" s="463"/>
      <c r="V11" s="464"/>
      <c r="W11" s="393"/>
      <c r="X11" s="394"/>
      <c r="Y11" s="394"/>
      <c r="Z11" s="394"/>
      <c r="AA11" s="394"/>
      <c r="AB11" s="394"/>
      <c r="AC11" s="394"/>
      <c r="AD11" s="394"/>
      <c r="AE11" s="394"/>
      <c r="AF11" s="394"/>
      <c r="AG11" s="394"/>
      <c r="AH11" s="394"/>
      <c r="AI11" s="394"/>
      <c r="AJ11" s="394"/>
      <c r="AK11" s="394"/>
      <c r="AL11" s="397"/>
      <c r="AM11" s="434" t="s">
        <v>126</v>
      </c>
      <c r="AN11" s="435"/>
      <c r="AO11" s="435"/>
      <c r="AP11" s="435"/>
      <c r="AQ11" s="435"/>
      <c r="AR11" s="435"/>
      <c r="AS11" s="435"/>
      <c r="AT11" s="436"/>
      <c r="AU11" s="437" t="s">
        <v>127</v>
      </c>
      <c r="AV11" s="438"/>
      <c r="AW11" s="438"/>
      <c r="AX11" s="438"/>
      <c r="AY11" s="439" t="s">
        <v>128</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129</v>
      </c>
      <c r="CE11" s="409"/>
      <c r="CF11" s="409"/>
      <c r="CG11" s="409"/>
      <c r="CH11" s="409"/>
      <c r="CI11" s="409"/>
      <c r="CJ11" s="409"/>
      <c r="CK11" s="409"/>
      <c r="CL11" s="409"/>
      <c r="CM11" s="409"/>
      <c r="CN11" s="409"/>
      <c r="CO11" s="409"/>
      <c r="CP11" s="409"/>
      <c r="CQ11" s="409"/>
      <c r="CR11" s="409"/>
      <c r="CS11" s="410"/>
      <c r="CT11" s="445" t="s">
        <v>130</v>
      </c>
      <c r="CU11" s="446"/>
      <c r="CV11" s="446"/>
      <c r="CW11" s="446"/>
      <c r="CX11" s="446"/>
      <c r="CY11" s="446"/>
      <c r="CZ11" s="446"/>
      <c r="DA11" s="447"/>
      <c r="DB11" s="445" t="s">
        <v>130</v>
      </c>
      <c r="DC11" s="446"/>
      <c r="DD11" s="446"/>
      <c r="DE11" s="446"/>
      <c r="DF11" s="446"/>
      <c r="DG11" s="446"/>
      <c r="DH11" s="446"/>
      <c r="DI11" s="447"/>
    </row>
    <row r="12" spans="1:119" ht="18.75" customHeight="1" x14ac:dyDescent="0.15">
      <c r="A12" s="178"/>
      <c r="B12" s="465" t="s">
        <v>131</v>
      </c>
      <c r="C12" s="466"/>
      <c r="D12" s="466"/>
      <c r="E12" s="466"/>
      <c r="F12" s="466"/>
      <c r="G12" s="466"/>
      <c r="H12" s="466"/>
      <c r="I12" s="466"/>
      <c r="J12" s="466"/>
      <c r="K12" s="467"/>
      <c r="L12" s="474" t="s">
        <v>132</v>
      </c>
      <c r="M12" s="475"/>
      <c r="N12" s="475"/>
      <c r="O12" s="475"/>
      <c r="P12" s="475"/>
      <c r="Q12" s="476"/>
      <c r="R12" s="477">
        <v>13881</v>
      </c>
      <c r="S12" s="478"/>
      <c r="T12" s="478"/>
      <c r="U12" s="478"/>
      <c r="V12" s="479"/>
      <c r="W12" s="480" t="s">
        <v>1</v>
      </c>
      <c r="X12" s="438"/>
      <c r="Y12" s="438"/>
      <c r="Z12" s="438"/>
      <c r="AA12" s="438"/>
      <c r="AB12" s="481"/>
      <c r="AC12" s="482" t="s">
        <v>133</v>
      </c>
      <c r="AD12" s="483"/>
      <c r="AE12" s="483"/>
      <c r="AF12" s="483"/>
      <c r="AG12" s="484"/>
      <c r="AH12" s="482" t="s">
        <v>134</v>
      </c>
      <c r="AI12" s="483"/>
      <c r="AJ12" s="483"/>
      <c r="AK12" s="483"/>
      <c r="AL12" s="485"/>
      <c r="AM12" s="434" t="s">
        <v>135</v>
      </c>
      <c r="AN12" s="435"/>
      <c r="AO12" s="435"/>
      <c r="AP12" s="435"/>
      <c r="AQ12" s="435"/>
      <c r="AR12" s="435"/>
      <c r="AS12" s="435"/>
      <c r="AT12" s="436"/>
      <c r="AU12" s="437" t="s">
        <v>136</v>
      </c>
      <c r="AV12" s="438"/>
      <c r="AW12" s="438"/>
      <c r="AX12" s="438"/>
      <c r="AY12" s="439" t="s">
        <v>137</v>
      </c>
      <c r="AZ12" s="440"/>
      <c r="BA12" s="440"/>
      <c r="BB12" s="440"/>
      <c r="BC12" s="440"/>
      <c r="BD12" s="440"/>
      <c r="BE12" s="440"/>
      <c r="BF12" s="440"/>
      <c r="BG12" s="440"/>
      <c r="BH12" s="440"/>
      <c r="BI12" s="440"/>
      <c r="BJ12" s="440"/>
      <c r="BK12" s="440"/>
      <c r="BL12" s="440"/>
      <c r="BM12" s="441"/>
      <c r="BN12" s="405">
        <v>0</v>
      </c>
      <c r="BO12" s="406"/>
      <c r="BP12" s="406"/>
      <c r="BQ12" s="406"/>
      <c r="BR12" s="406"/>
      <c r="BS12" s="406"/>
      <c r="BT12" s="406"/>
      <c r="BU12" s="407"/>
      <c r="BV12" s="405">
        <v>0</v>
      </c>
      <c r="BW12" s="406"/>
      <c r="BX12" s="406"/>
      <c r="BY12" s="406"/>
      <c r="BZ12" s="406"/>
      <c r="CA12" s="406"/>
      <c r="CB12" s="406"/>
      <c r="CC12" s="407"/>
      <c r="CD12" s="408" t="s">
        <v>138</v>
      </c>
      <c r="CE12" s="409"/>
      <c r="CF12" s="409"/>
      <c r="CG12" s="409"/>
      <c r="CH12" s="409"/>
      <c r="CI12" s="409"/>
      <c r="CJ12" s="409"/>
      <c r="CK12" s="409"/>
      <c r="CL12" s="409"/>
      <c r="CM12" s="409"/>
      <c r="CN12" s="409"/>
      <c r="CO12" s="409"/>
      <c r="CP12" s="409"/>
      <c r="CQ12" s="409"/>
      <c r="CR12" s="409"/>
      <c r="CS12" s="410"/>
      <c r="CT12" s="445" t="s">
        <v>139</v>
      </c>
      <c r="CU12" s="446"/>
      <c r="CV12" s="446"/>
      <c r="CW12" s="446"/>
      <c r="CX12" s="446"/>
      <c r="CY12" s="446"/>
      <c r="CZ12" s="446"/>
      <c r="DA12" s="447"/>
      <c r="DB12" s="445" t="s">
        <v>140</v>
      </c>
      <c r="DC12" s="446"/>
      <c r="DD12" s="446"/>
      <c r="DE12" s="446"/>
      <c r="DF12" s="446"/>
      <c r="DG12" s="446"/>
      <c r="DH12" s="446"/>
      <c r="DI12" s="447"/>
    </row>
    <row r="13" spans="1:119" ht="18.75" customHeight="1" x14ac:dyDescent="0.15">
      <c r="A13" s="178"/>
      <c r="B13" s="468"/>
      <c r="C13" s="469"/>
      <c r="D13" s="469"/>
      <c r="E13" s="469"/>
      <c r="F13" s="469"/>
      <c r="G13" s="469"/>
      <c r="H13" s="469"/>
      <c r="I13" s="469"/>
      <c r="J13" s="469"/>
      <c r="K13" s="470"/>
      <c r="L13" s="187"/>
      <c r="M13" s="496" t="s">
        <v>141</v>
      </c>
      <c r="N13" s="497"/>
      <c r="O13" s="497"/>
      <c r="P13" s="497"/>
      <c r="Q13" s="498"/>
      <c r="R13" s="489">
        <v>13735</v>
      </c>
      <c r="S13" s="490"/>
      <c r="T13" s="490"/>
      <c r="U13" s="490"/>
      <c r="V13" s="491"/>
      <c r="W13" s="421" t="s">
        <v>142</v>
      </c>
      <c r="X13" s="422"/>
      <c r="Y13" s="422"/>
      <c r="Z13" s="422"/>
      <c r="AA13" s="422"/>
      <c r="AB13" s="412"/>
      <c r="AC13" s="456">
        <v>376</v>
      </c>
      <c r="AD13" s="457"/>
      <c r="AE13" s="457"/>
      <c r="AF13" s="457"/>
      <c r="AG13" s="499"/>
      <c r="AH13" s="456">
        <v>364</v>
      </c>
      <c r="AI13" s="457"/>
      <c r="AJ13" s="457"/>
      <c r="AK13" s="457"/>
      <c r="AL13" s="458"/>
      <c r="AM13" s="434" t="s">
        <v>143</v>
      </c>
      <c r="AN13" s="435"/>
      <c r="AO13" s="435"/>
      <c r="AP13" s="435"/>
      <c r="AQ13" s="435"/>
      <c r="AR13" s="435"/>
      <c r="AS13" s="435"/>
      <c r="AT13" s="436"/>
      <c r="AU13" s="437" t="s">
        <v>144</v>
      </c>
      <c r="AV13" s="438"/>
      <c r="AW13" s="438"/>
      <c r="AX13" s="438"/>
      <c r="AY13" s="439" t="s">
        <v>145</v>
      </c>
      <c r="AZ13" s="440"/>
      <c r="BA13" s="440"/>
      <c r="BB13" s="440"/>
      <c r="BC13" s="440"/>
      <c r="BD13" s="440"/>
      <c r="BE13" s="440"/>
      <c r="BF13" s="440"/>
      <c r="BG13" s="440"/>
      <c r="BH13" s="440"/>
      <c r="BI13" s="440"/>
      <c r="BJ13" s="440"/>
      <c r="BK13" s="440"/>
      <c r="BL13" s="440"/>
      <c r="BM13" s="441"/>
      <c r="BN13" s="405">
        <v>437619</v>
      </c>
      <c r="BO13" s="406"/>
      <c r="BP13" s="406"/>
      <c r="BQ13" s="406"/>
      <c r="BR13" s="406"/>
      <c r="BS13" s="406"/>
      <c r="BT13" s="406"/>
      <c r="BU13" s="407"/>
      <c r="BV13" s="405">
        <v>81562</v>
      </c>
      <c r="BW13" s="406"/>
      <c r="BX13" s="406"/>
      <c r="BY13" s="406"/>
      <c r="BZ13" s="406"/>
      <c r="CA13" s="406"/>
      <c r="CB13" s="406"/>
      <c r="CC13" s="407"/>
      <c r="CD13" s="408" t="s">
        <v>146</v>
      </c>
      <c r="CE13" s="409"/>
      <c r="CF13" s="409"/>
      <c r="CG13" s="409"/>
      <c r="CH13" s="409"/>
      <c r="CI13" s="409"/>
      <c r="CJ13" s="409"/>
      <c r="CK13" s="409"/>
      <c r="CL13" s="409"/>
      <c r="CM13" s="409"/>
      <c r="CN13" s="409"/>
      <c r="CO13" s="409"/>
      <c r="CP13" s="409"/>
      <c r="CQ13" s="409"/>
      <c r="CR13" s="409"/>
      <c r="CS13" s="410"/>
      <c r="CT13" s="402">
        <v>6.3</v>
      </c>
      <c r="CU13" s="403"/>
      <c r="CV13" s="403"/>
      <c r="CW13" s="403"/>
      <c r="CX13" s="403"/>
      <c r="CY13" s="403"/>
      <c r="CZ13" s="403"/>
      <c r="DA13" s="404"/>
      <c r="DB13" s="402">
        <v>6.3</v>
      </c>
      <c r="DC13" s="403"/>
      <c r="DD13" s="403"/>
      <c r="DE13" s="403"/>
      <c r="DF13" s="403"/>
      <c r="DG13" s="403"/>
      <c r="DH13" s="403"/>
      <c r="DI13" s="404"/>
    </row>
    <row r="14" spans="1:119" ht="18.75" customHeight="1" thickBot="1" x14ac:dyDescent="0.2">
      <c r="A14" s="178"/>
      <c r="B14" s="468"/>
      <c r="C14" s="469"/>
      <c r="D14" s="469"/>
      <c r="E14" s="469"/>
      <c r="F14" s="469"/>
      <c r="G14" s="469"/>
      <c r="H14" s="469"/>
      <c r="I14" s="469"/>
      <c r="J14" s="469"/>
      <c r="K14" s="470"/>
      <c r="L14" s="486" t="s">
        <v>147</v>
      </c>
      <c r="M14" s="487"/>
      <c r="N14" s="487"/>
      <c r="O14" s="487"/>
      <c r="P14" s="487"/>
      <c r="Q14" s="488"/>
      <c r="R14" s="489">
        <v>14219</v>
      </c>
      <c r="S14" s="490"/>
      <c r="T14" s="490"/>
      <c r="U14" s="490"/>
      <c r="V14" s="491"/>
      <c r="W14" s="395"/>
      <c r="X14" s="396"/>
      <c r="Y14" s="396"/>
      <c r="Z14" s="396"/>
      <c r="AA14" s="396"/>
      <c r="AB14" s="385"/>
      <c r="AC14" s="492">
        <v>5.9</v>
      </c>
      <c r="AD14" s="493"/>
      <c r="AE14" s="493"/>
      <c r="AF14" s="493"/>
      <c r="AG14" s="494"/>
      <c r="AH14" s="492">
        <v>5.5</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148</v>
      </c>
      <c r="CE14" s="501"/>
      <c r="CF14" s="501"/>
      <c r="CG14" s="501"/>
      <c r="CH14" s="501"/>
      <c r="CI14" s="501"/>
      <c r="CJ14" s="501"/>
      <c r="CK14" s="501"/>
      <c r="CL14" s="501"/>
      <c r="CM14" s="501"/>
      <c r="CN14" s="501"/>
      <c r="CO14" s="501"/>
      <c r="CP14" s="501"/>
      <c r="CQ14" s="501"/>
      <c r="CR14" s="501"/>
      <c r="CS14" s="502"/>
      <c r="CT14" s="503" t="s">
        <v>149</v>
      </c>
      <c r="CU14" s="504"/>
      <c r="CV14" s="504"/>
      <c r="CW14" s="504"/>
      <c r="CX14" s="504"/>
      <c r="CY14" s="504"/>
      <c r="CZ14" s="504"/>
      <c r="DA14" s="505"/>
      <c r="DB14" s="503" t="s">
        <v>149</v>
      </c>
      <c r="DC14" s="504"/>
      <c r="DD14" s="504"/>
      <c r="DE14" s="504"/>
      <c r="DF14" s="504"/>
      <c r="DG14" s="504"/>
      <c r="DH14" s="504"/>
      <c r="DI14" s="505"/>
    </row>
    <row r="15" spans="1:119" ht="18.75" customHeight="1" x14ac:dyDescent="0.15">
      <c r="A15" s="178"/>
      <c r="B15" s="468"/>
      <c r="C15" s="469"/>
      <c r="D15" s="469"/>
      <c r="E15" s="469"/>
      <c r="F15" s="469"/>
      <c r="G15" s="469"/>
      <c r="H15" s="469"/>
      <c r="I15" s="469"/>
      <c r="J15" s="469"/>
      <c r="K15" s="470"/>
      <c r="L15" s="187"/>
      <c r="M15" s="496" t="s">
        <v>150</v>
      </c>
      <c r="N15" s="497"/>
      <c r="O15" s="497"/>
      <c r="P15" s="497"/>
      <c r="Q15" s="498"/>
      <c r="R15" s="489">
        <v>14055</v>
      </c>
      <c r="S15" s="490"/>
      <c r="T15" s="490"/>
      <c r="U15" s="490"/>
      <c r="V15" s="491"/>
      <c r="W15" s="421" t="s">
        <v>151</v>
      </c>
      <c r="X15" s="422"/>
      <c r="Y15" s="422"/>
      <c r="Z15" s="422"/>
      <c r="AA15" s="422"/>
      <c r="AB15" s="412"/>
      <c r="AC15" s="456">
        <v>1964</v>
      </c>
      <c r="AD15" s="457"/>
      <c r="AE15" s="457"/>
      <c r="AF15" s="457"/>
      <c r="AG15" s="499"/>
      <c r="AH15" s="456">
        <v>2190</v>
      </c>
      <c r="AI15" s="457"/>
      <c r="AJ15" s="457"/>
      <c r="AK15" s="457"/>
      <c r="AL15" s="458"/>
      <c r="AM15" s="434"/>
      <c r="AN15" s="435"/>
      <c r="AO15" s="435"/>
      <c r="AP15" s="435"/>
      <c r="AQ15" s="435"/>
      <c r="AR15" s="435"/>
      <c r="AS15" s="435"/>
      <c r="AT15" s="436"/>
      <c r="AU15" s="437"/>
      <c r="AV15" s="438"/>
      <c r="AW15" s="438"/>
      <c r="AX15" s="438"/>
      <c r="AY15" s="365" t="s">
        <v>152</v>
      </c>
      <c r="AZ15" s="366"/>
      <c r="BA15" s="366"/>
      <c r="BB15" s="366"/>
      <c r="BC15" s="366"/>
      <c r="BD15" s="366"/>
      <c r="BE15" s="366"/>
      <c r="BF15" s="366"/>
      <c r="BG15" s="366"/>
      <c r="BH15" s="366"/>
      <c r="BI15" s="366"/>
      <c r="BJ15" s="366"/>
      <c r="BK15" s="366"/>
      <c r="BL15" s="366"/>
      <c r="BM15" s="367"/>
      <c r="BN15" s="368">
        <v>1478957</v>
      </c>
      <c r="BO15" s="369"/>
      <c r="BP15" s="369"/>
      <c r="BQ15" s="369"/>
      <c r="BR15" s="369"/>
      <c r="BS15" s="369"/>
      <c r="BT15" s="369"/>
      <c r="BU15" s="370"/>
      <c r="BV15" s="368">
        <v>1548578</v>
      </c>
      <c r="BW15" s="369"/>
      <c r="BX15" s="369"/>
      <c r="BY15" s="369"/>
      <c r="BZ15" s="369"/>
      <c r="CA15" s="369"/>
      <c r="CB15" s="369"/>
      <c r="CC15" s="370"/>
      <c r="CD15" s="506" t="s">
        <v>153</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8"/>
      <c r="C16" s="469"/>
      <c r="D16" s="469"/>
      <c r="E16" s="469"/>
      <c r="F16" s="469"/>
      <c r="G16" s="469"/>
      <c r="H16" s="469"/>
      <c r="I16" s="469"/>
      <c r="J16" s="469"/>
      <c r="K16" s="470"/>
      <c r="L16" s="486" t="s">
        <v>154</v>
      </c>
      <c r="M16" s="509"/>
      <c r="N16" s="509"/>
      <c r="O16" s="509"/>
      <c r="P16" s="509"/>
      <c r="Q16" s="510"/>
      <c r="R16" s="511" t="s">
        <v>155</v>
      </c>
      <c r="S16" s="512"/>
      <c r="T16" s="512"/>
      <c r="U16" s="512"/>
      <c r="V16" s="513"/>
      <c r="W16" s="395"/>
      <c r="X16" s="396"/>
      <c r="Y16" s="396"/>
      <c r="Z16" s="396"/>
      <c r="AA16" s="396"/>
      <c r="AB16" s="385"/>
      <c r="AC16" s="492">
        <v>30.9</v>
      </c>
      <c r="AD16" s="493"/>
      <c r="AE16" s="493"/>
      <c r="AF16" s="493"/>
      <c r="AG16" s="494"/>
      <c r="AH16" s="492">
        <v>33.1</v>
      </c>
      <c r="AI16" s="493"/>
      <c r="AJ16" s="493"/>
      <c r="AK16" s="493"/>
      <c r="AL16" s="495"/>
      <c r="AM16" s="434"/>
      <c r="AN16" s="435"/>
      <c r="AO16" s="435"/>
      <c r="AP16" s="435"/>
      <c r="AQ16" s="435"/>
      <c r="AR16" s="435"/>
      <c r="AS16" s="435"/>
      <c r="AT16" s="436"/>
      <c r="AU16" s="437"/>
      <c r="AV16" s="438"/>
      <c r="AW16" s="438"/>
      <c r="AX16" s="438"/>
      <c r="AY16" s="439" t="s">
        <v>156</v>
      </c>
      <c r="AZ16" s="440"/>
      <c r="BA16" s="440"/>
      <c r="BB16" s="440"/>
      <c r="BC16" s="440"/>
      <c r="BD16" s="440"/>
      <c r="BE16" s="440"/>
      <c r="BF16" s="440"/>
      <c r="BG16" s="440"/>
      <c r="BH16" s="440"/>
      <c r="BI16" s="440"/>
      <c r="BJ16" s="440"/>
      <c r="BK16" s="440"/>
      <c r="BL16" s="440"/>
      <c r="BM16" s="441"/>
      <c r="BN16" s="405">
        <v>5369415</v>
      </c>
      <c r="BO16" s="406"/>
      <c r="BP16" s="406"/>
      <c r="BQ16" s="406"/>
      <c r="BR16" s="406"/>
      <c r="BS16" s="406"/>
      <c r="BT16" s="406"/>
      <c r="BU16" s="407"/>
      <c r="BV16" s="405">
        <v>5075680</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8"/>
      <c r="B17" s="471"/>
      <c r="C17" s="472"/>
      <c r="D17" s="472"/>
      <c r="E17" s="472"/>
      <c r="F17" s="472"/>
      <c r="G17" s="472"/>
      <c r="H17" s="472"/>
      <c r="I17" s="472"/>
      <c r="J17" s="472"/>
      <c r="K17" s="473"/>
      <c r="L17" s="192"/>
      <c r="M17" s="516" t="s">
        <v>157</v>
      </c>
      <c r="N17" s="517"/>
      <c r="O17" s="517"/>
      <c r="P17" s="517"/>
      <c r="Q17" s="518"/>
      <c r="R17" s="511" t="s">
        <v>158</v>
      </c>
      <c r="S17" s="512"/>
      <c r="T17" s="512"/>
      <c r="U17" s="512"/>
      <c r="V17" s="513"/>
      <c r="W17" s="421" t="s">
        <v>159</v>
      </c>
      <c r="X17" s="422"/>
      <c r="Y17" s="422"/>
      <c r="Z17" s="422"/>
      <c r="AA17" s="422"/>
      <c r="AB17" s="412"/>
      <c r="AC17" s="456">
        <v>4007</v>
      </c>
      <c r="AD17" s="457"/>
      <c r="AE17" s="457"/>
      <c r="AF17" s="457"/>
      <c r="AG17" s="499"/>
      <c r="AH17" s="456">
        <v>4069</v>
      </c>
      <c r="AI17" s="457"/>
      <c r="AJ17" s="457"/>
      <c r="AK17" s="457"/>
      <c r="AL17" s="458"/>
      <c r="AM17" s="434"/>
      <c r="AN17" s="435"/>
      <c r="AO17" s="435"/>
      <c r="AP17" s="435"/>
      <c r="AQ17" s="435"/>
      <c r="AR17" s="435"/>
      <c r="AS17" s="435"/>
      <c r="AT17" s="436"/>
      <c r="AU17" s="437"/>
      <c r="AV17" s="438"/>
      <c r="AW17" s="438"/>
      <c r="AX17" s="438"/>
      <c r="AY17" s="439" t="s">
        <v>160</v>
      </c>
      <c r="AZ17" s="440"/>
      <c r="BA17" s="440"/>
      <c r="BB17" s="440"/>
      <c r="BC17" s="440"/>
      <c r="BD17" s="440"/>
      <c r="BE17" s="440"/>
      <c r="BF17" s="440"/>
      <c r="BG17" s="440"/>
      <c r="BH17" s="440"/>
      <c r="BI17" s="440"/>
      <c r="BJ17" s="440"/>
      <c r="BK17" s="440"/>
      <c r="BL17" s="440"/>
      <c r="BM17" s="441"/>
      <c r="BN17" s="405">
        <v>1850004</v>
      </c>
      <c r="BO17" s="406"/>
      <c r="BP17" s="406"/>
      <c r="BQ17" s="406"/>
      <c r="BR17" s="406"/>
      <c r="BS17" s="406"/>
      <c r="BT17" s="406"/>
      <c r="BU17" s="407"/>
      <c r="BV17" s="405">
        <v>1945680</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8"/>
      <c r="B18" s="527" t="s">
        <v>161</v>
      </c>
      <c r="C18" s="448"/>
      <c r="D18" s="448"/>
      <c r="E18" s="528"/>
      <c r="F18" s="528"/>
      <c r="G18" s="528"/>
      <c r="H18" s="528"/>
      <c r="I18" s="528"/>
      <c r="J18" s="528"/>
      <c r="K18" s="528"/>
      <c r="L18" s="529">
        <v>95.59</v>
      </c>
      <c r="M18" s="529"/>
      <c r="N18" s="529"/>
      <c r="O18" s="529"/>
      <c r="P18" s="529"/>
      <c r="Q18" s="529"/>
      <c r="R18" s="530"/>
      <c r="S18" s="530"/>
      <c r="T18" s="530"/>
      <c r="U18" s="530"/>
      <c r="V18" s="531"/>
      <c r="W18" s="423"/>
      <c r="X18" s="424"/>
      <c r="Y18" s="424"/>
      <c r="Z18" s="424"/>
      <c r="AA18" s="424"/>
      <c r="AB18" s="415"/>
      <c r="AC18" s="532">
        <v>63.1</v>
      </c>
      <c r="AD18" s="533"/>
      <c r="AE18" s="533"/>
      <c r="AF18" s="533"/>
      <c r="AG18" s="534"/>
      <c r="AH18" s="532">
        <v>61.4</v>
      </c>
      <c r="AI18" s="533"/>
      <c r="AJ18" s="533"/>
      <c r="AK18" s="533"/>
      <c r="AL18" s="535"/>
      <c r="AM18" s="434"/>
      <c r="AN18" s="435"/>
      <c r="AO18" s="435"/>
      <c r="AP18" s="435"/>
      <c r="AQ18" s="435"/>
      <c r="AR18" s="435"/>
      <c r="AS18" s="435"/>
      <c r="AT18" s="436"/>
      <c r="AU18" s="437"/>
      <c r="AV18" s="438"/>
      <c r="AW18" s="438"/>
      <c r="AX18" s="438"/>
      <c r="AY18" s="439" t="s">
        <v>162</v>
      </c>
      <c r="AZ18" s="440"/>
      <c r="BA18" s="440"/>
      <c r="BB18" s="440"/>
      <c r="BC18" s="440"/>
      <c r="BD18" s="440"/>
      <c r="BE18" s="440"/>
      <c r="BF18" s="440"/>
      <c r="BG18" s="440"/>
      <c r="BH18" s="440"/>
      <c r="BI18" s="440"/>
      <c r="BJ18" s="440"/>
      <c r="BK18" s="440"/>
      <c r="BL18" s="440"/>
      <c r="BM18" s="441"/>
      <c r="BN18" s="405">
        <v>5070823</v>
      </c>
      <c r="BO18" s="406"/>
      <c r="BP18" s="406"/>
      <c r="BQ18" s="406"/>
      <c r="BR18" s="406"/>
      <c r="BS18" s="406"/>
      <c r="BT18" s="406"/>
      <c r="BU18" s="407"/>
      <c r="BV18" s="405">
        <v>5139676</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8"/>
      <c r="B19" s="527" t="s">
        <v>163</v>
      </c>
      <c r="C19" s="448"/>
      <c r="D19" s="448"/>
      <c r="E19" s="528"/>
      <c r="F19" s="528"/>
      <c r="G19" s="528"/>
      <c r="H19" s="528"/>
      <c r="I19" s="528"/>
      <c r="J19" s="528"/>
      <c r="K19" s="528"/>
      <c r="L19" s="536">
        <v>145</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164</v>
      </c>
      <c r="AZ19" s="440"/>
      <c r="BA19" s="440"/>
      <c r="BB19" s="440"/>
      <c r="BC19" s="440"/>
      <c r="BD19" s="440"/>
      <c r="BE19" s="440"/>
      <c r="BF19" s="440"/>
      <c r="BG19" s="440"/>
      <c r="BH19" s="440"/>
      <c r="BI19" s="440"/>
      <c r="BJ19" s="440"/>
      <c r="BK19" s="440"/>
      <c r="BL19" s="440"/>
      <c r="BM19" s="441"/>
      <c r="BN19" s="405">
        <v>6986035</v>
      </c>
      <c r="BO19" s="406"/>
      <c r="BP19" s="406"/>
      <c r="BQ19" s="406"/>
      <c r="BR19" s="406"/>
      <c r="BS19" s="406"/>
      <c r="BT19" s="406"/>
      <c r="BU19" s="407"/>
      <c r="BV19" s="405">
        <v>6655401</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8"/>
      <c r="B20" s="527" t="s">
        <v>165</v>
      </c>
      <c r="C20" s="448"/>
      <c r="D20" s="448"/>
      <c r="E20" s="528"/>
      <c r="F20" s="528"/>
      <c r="G20" s="528"/>
      <c r="H20" s="528"/>
      <c r="I20" s="528"/>
      <c r="J20" s="528"/>
      <c r="K20" s="528"/>
      <c r="L20" s="536">
        <v>6160</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8"/>
      <c r="B21" s="545" t="s">
        <v>166</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8"/>
      <c r="B22" s="575" t="s">
        <v>167</v>
      </c>
      <c r="C22" s="549"/>
      <c r="D22" s="550"/>
      <c r="E22" s="417" t="s">
        <v>1</v>
      </c>
      <c r="F22" s="422"/>
      <c r="G22" s="422"/>
      <c r="H22" s="422"/>
      <c r="I22" s="422"/>
      <c r="J22" s="422"/>
      <c r="K22" s="412"/>
      <c r="L22" s="417" t="s">
        <v>168</v>
      </c>
      <c r="M22" s="422"/>
      <c r="N22" s="422"/>
      <c r="O22" s="422"/>
      <c r="P22" s="412"/>
      <c r="Q22" s="580" t="s">
        <v>169</v>
      </c>
      <c r="R22" s="581"/>
      <c r="S22" s="581"/>
      <c r="T22" s="581"/>
      <c r="U22" s="581"/>
      <c r="V22" s="582"/>
      <c r="W22" s="548" t="s">
        <v>170</v>
      </c>
      <c r="X22" s="549"/>
      <c r="Y22" s="550"/>
      <c r="Z22" s="417" t="s">
        <v>1</v>
      </c>
      <c r="AA22" s="422"/>
      <c r="AB22" s="422"/>
      <c r="AC22" s="422"/>
      <c r="AD22" s="422"/>
      <c r="AE22" s="422"/>
      <c r="AF22" s="422"/>
      <c r="AG22" s="412"/>
      <c r="AH22" s="586" t="s">
        <v>171</v>
      </c>
      <c r="AI22" s="422"/>
      <c r="AJ22" s="422"/>
      <c r="AK22" s="422"/>
      <c r="AL22" s="412"/>
      <c r="AM22" s="586" t="s">
        <v>172</v>
      </c>
      <c r="AN22" s="587"/>
      <c r="AO22" s="587"/>
      <c r="AP22" s="587"/>
      <c r="AQ22" s="587"/>
      <c r="AR22" s="588"/>
      <c r="AS22" s="580" t="s">
        <v>169</v>
      </c>
      <c r="AT22" s="581"/>
      <c r="AU22" s="581"/>
      <c r="AV22" s="581"/>
      <c r="AW22" s="581"/>
      <c r="AX22" s="592"/>
      <c r="AY22" s="365" t="s">
        <v>173</v>
      </c>
      <c r="AZ22" s="366"/>
      <c r="BA22" s="366"/>
      <c r="BB22" s="366"/>
      <c r="BC22" s="366"/>
      <c r="BD22" s="366"/>
      <c r="BE22" s="366"/>
      <c r="BF22" s="366"/>
      <c r="BG22" s="366"/>
      <c r="BH22" s="366"/>
      <c r="BI22" s="366"/>
      <c r="BJ22" s="366"/>
      <c r="BK22" s="366"/>
      <c r="BL22" s="366"/>
      <c r="BM22" s="367"/>
      <c r="BN22" s="368">
        <v>9528431</v>
      </c>
      <c r="BO22" s="369"/>
      <c r="BP22" s="369"/>
      <c r="BQ22" s="369"/>
      <c r="BR22" s="369"/>
      <c r="BS22" s="369"/>
      <c r="BT22" s="369"/>
      <c r="BU22" s="370"/>
      <c r="BV22" s="368">
        <v>9593671</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174</v>
      </c>
      <c r="AZ23" s="440"/>
      <c r="BA23" s="440"/>
      <c r="BB23" s="440"/>
      <c r="BC23" s="440"/>
      <c r="BD23" s="440"/>
      <c r="BE23" s="440"/>
      <c r="BF23" s="440"/>
      <c r="BG23" s="440"/>
      <c r="BH23" s="440"/>
      <c r="BI23" s="440"/>
      <c r="BJ23" s="440"/>
      <c r="BK23" s="440"/>
      <c r="BL23" s="440"/>
      <c r="BM23" s="441"/>
      <c r="BN23" s="405">
        <v>8223985</v>
      </c>
      <c r="BO23" s="406"/>
      <c r="BP23" s="406"/>
      <c r="BQ23" s="406"/>
      <c r="BR23" s="406"/>
      <c r="BS23" s="406"/>
      <c r="BT23" s="406"/>
      <c r="BU23" s="407"/>
      <c r="BV23" s="405">
        <v>8067037</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8"/>
      <c r="B24" s="576"/>
      <c r="C24" s="552"/>
      <c r="D24" s="553"/>
      <c r="E24" s="455" t="s">
        <v>175</v>
      </c>
      <c r="F24" s="435"/>
      <c r="G24" s="435"/>
      <c r="H24" s="435"/>
      <c r="I24" s="435"/>
      <c r="J24" s="435"/>
      <c r="K24" s="436"/>
      <c r="L24" s="456">
        <v>1</v>
      </c>
      <c r="M24" s="457"/>
      <c r="N24" s="457"/>
      <c r="O24" s="457"/>
      <c r="P24" s="499"/>
      <c r="Q24" s="456">
        <v>7590</v>
      </c>
      <c r="R24" s="457"/>
      <c r="S24" s="457"/>
      <c r="T24" s="457"/>
      <c r="U24" s="457"/>
      <c r="V24" s="499"/>
      <c r="W24" s="551"/>
      <c r="X24" s="552"/>
      <c r="Y24" s="553"/>
      <c r="Z24" s="455" t="s">
        <v>176</v>
      </c>
      <c r="AA24" s="435"/>
      <c r="AB24" s="435"/>
      <c r="AC24" s="435"/>
      <c r="AD24" s="435"/>
      <c r="AE24" s="435"/>
      <c r="AF24" s="435"/>
      <c r="AG24" s="436"/>
      <c r="AH24" s="456">
        <v>151</v>
      </c>
      <c r="AI24" s="457"/>
      <c r="AJ24" s="457"/>
      <c r="AK24" s="457"/>
      <c r="AL24" s="499"/>
      <c r="AM24" s="456">
        <v>447413</v>
      </c>
      <c r="AN24" s="457"/>
      <c r="AO24" s="457"/>
      <c r="AP24" s="457"/>
      <c r="AQ24" s="457"/>
      <c r="AR24" s="499"/>
      <c r="AS24" s="456">
        <v>2963</v>
      </c>
      <c r="AT24" s="457"/>
      <c r="AU24" s="457"/>
      <c r="AV24" s="457"/>
      <c r="AW24" s="457"/>
      <c r="AX24" s="458"/>
      <c r="AY24" s="521" t="s">
        <v>177</v>
      </c>
      <c r="AZ24" s="522"/>
      <c r="BA24" s="522"/>
      <c r="BB24" s="522"/>
      <c r="BC24" s="522"/>
      <c r="BD24" s="522"/>
      <c r="BE24" s="522"/>
      <c r="BF24" s="522"/>
      <c r="BG24" s="522"/>
      <c r="BH24" s="522"/>
      <c r="BI24" s="522"/>
      <c r="BJ24" s="522"/>
      <c r="BK24" s="522"/>
      <c r="BL24" s="522"/>
      <c r="BM24" s="523"/>
      <c r="BN24" s="405">
        <v>9033467</v>
      </c>
      <c r="BO24" s="406"/>
      <c r="BP24" s="406"/>
      <c r="BQ24" s="406"/>
      <c r="BR24" s="406"/>
      <c r="BS24" s="406"/>
      <c r="BT24" s="406"/>
      <c r="BU24" s="407"/>
      <c r="BV24" s="405">
        <v>8956906</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8"/>
      <c r="B25" s="576"/>
      <c r="C25" s="552"/>
      <c r="D25" s="553"/>
      <c r="E25" s="455" t="s">
        <v>178</v>
      </c>
      <c r="F25" s="435"/>
      <c r="G25" s="435"/>
      <c r="H25" s="435"/>
      <c r="I25" s="435"/>
      <c r="J25" s="435"/>
      <c r="K25" s="436"/>
      <c r="L25" s="456">
        <v>2</v>
      </c>
      <c r="M25" s="457"/>
      <c r="N25" s="457"/>
      <c r="O25" s="457"/>
      <c r="P25" s="499"/>
      <c r="Q25" s="456">
        <v>5700</v>
      </c>
      <c r="R25" s="457"/>
      <c r="S25" s="457"/>
      <c r="T25" s="457"/>
      <c r="U25" s="457"/>
      <c r="V25" s="499"/>
      <c r="W25" s="551"/>
      <c r="X25" s="552"/>
      <c r="Y25" s="553"/>
      <c r="Z25" s="455" t="s">
        <v>179</v>
      </c>
      <c r="AA25" s="435"/>
      <c r="AB25" s="435"/>
      <c r="AC25" s="435"/>
      <c r="AD25" s="435"/>
      <c r="AE25" s="435"/>
      <c r="AF25" s="435"/>
      <c r="AG25" s="436"/>
      <c r="AH25" s="456" t="s">
        <v>180</v>
      </c>
      <c r="AI25" s="457"/>
      <c r="AJ25" s="457"/>
      <c r="AK25" s="457"/>
      <c r="AL25" s="499"/>
      <c r="AM25" s="456" t="s">
        <v>180</v>
      </c>
      <c r="AN25" s="457"/>
      <c r="AO25" s="457"/>
      <c r="AP25" s="457"/>
      <c r="AQ25" s="457"/>
      <c r="AR25" s="499"/>
      <c r="AS25" s="456" t="s">
        <v>180</v>
      </c>
      <c r="AT25" s="457"/>
      <c r="AU25" s="457"/>
      <c r="AV25" s="457"/>
      <c r="AW25" s="457"/>
      <c r="AX25" s="458"/>
      <c r="AY25" s="365" t="s">
        <v>181</v>
      </c>
      <c r="AZ25" s="366"/>
      <c r="BA25" s="366"/>
      <c r="BB25" s="366"/>
      <c r="BC25" s="366"/>
      <c r="BD25" s="366"/>
      <c r="BE25" s="366"/>
      <c r="BF25" s="366"/>
      <c r="BG25" s="366"/>
      <c r="BH25" s="366"/>
      <c r="BI25" s="366"/>
      <c r="BJ25" s="366"/>
      <c r="BK25" s="366"/>
      <c r="BL25" s="366"/>
      <c r="BM25" s="367"/>
      <c r="BN25" s="368">
        <v>823400</v>
      </c>
      <c r="BO25" s="369"/>
      <c r="BP25" s="369"/>
      <c r="BQ25" s="369"/>
      <c r="BR25" s="369"/>
      <c r="BS25" s="369"/>
      <c r="BT25" s="369"/>
      <c r="BU25" s="370"/>
      <c r="BV25" s="368">
        <v>619320</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8"/>
      <c r="B26" s="576"/>
      <c r="C26" s="552"/>
      <c r="D26" s="553"/>
      <c r="E26" s="455" t="s">
        <v>182</v>
      </c>
      <c r="F26" s="435"/>
      <c r="G26" s="435"/>
      <c r="H26" s="435"/>
      <c r="I26" s="435"/>
      <c r="J26" s="435"/>
      <c r="K26" s="436"/>
      <c r="L26" s="456">
        <v>1</v>
      </c>
      <c r="M26" s="457"/>
      <c r="N26" s="457"/>
      <c r="O26" s="457"/>
      <c r="P26" s="499"/>
      <c r="Q26" s="456">
        <v>5250</v>
      </c>
      <c r="R26" s="457"/>
      <c r="S26" s="457"/>
      <c r="T26" s="457"/>
      <c r="U26" s="457"/>
      <c r="V26" s="499"/>
      <c r="W26" s="551"/>
      <c r="X26" s="552"/>
      <c r="Y26" s="553"/>
      <c r="Z26" s="455" t="s">
        <v>183</v>
      </c>
      <c r="AA26" s="557"/>
      <c r="AB26" s="557"/>
      <c r="AC26" s="557"/>
      <c r="AD26" s="557"/>
      <c r="AE26" s="557"/>
      <c r="AF26" s="557"/>
      <c r="AG26" s="558"/>
      <c r="AH26" s="456">
        <v>5</v>
      </c>
      <c r="AI26" s="457"/>
      <c r="AJ26" s="457"/>
      <c r="AK26" s="457"/>
      <c r="AL26" s="499"/>
      <c r="AM26" s="456">
        <v>14800</v>
      </c>
      <c r="AN26" s="457"/>
      <c r="AO26" s="457"/>
      <c r="AP26" s="457"/>
      <c r="AQ26" s="457"/>
      <c r="AR26" s="499"/>
      <c r="AS26" s="456">
        <v>2960</v>
      </c>
      <c r="AT26" s="457"/>
      <c r="AU26" s="457"/>
      <c r="AV26" s="457"/>
      <c r="AW26" s="457"/>
      <c r="AX26" s="458"/>
      <c r="AY26" s="408" t="s">
        <v>184</v>
      </c>
      <c r="AZ26" s="409"/>
      <c r="BA26" s="409"/>
      <c r="BB26" s="409"/>
      <c r="BC26" s="409"/>
      <c r="BD26" s="409"/>
      <c r="BE26" s="409"/>
      <c r="BF26" s="409"/>
      <c r="BG26" s="409"/>
      <c r="BH26" s="409"/>
      <c r="BI26" s="409"/>
      <c r="BJ26" s="409"/>
      <c r="BK26" s="409"/>
      <c r="BL26" s="409"/>
      <c r="BM26" s="410"/>
      <c r="BN26" s="405" t="s">
        <v>180</v>
      </c>
      <c r="BO26" s="406"/>
      <c r="BP26" s="406"/>
      <c r="BQ26" s="406"/>
      <c r="BR26" s="406"/>
      <c r="BS26" s="406"/>
      <c r="BT26" s="406"/>
      <c r="BU26" s="407"/>
      <c r="BV26" s="405" t="s">
        <v>180</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8"/>
      <c r="B27" s="576"/>
      <c r="C27" s="552"/>
      <c r="D27" s="553"/>
      <c r="E27" s="455" t="s">
        <v>185</v>
      </c>
      <c r="F27" s="435"/>
      <c r="G27" s="435"/>
      <c r="H27" s="435"/>
      <c r="I27" s="435"/>
      <c r="J27" s="435"/>
      <c r="K27" s="436"/>
      <c r="L27" s="456">
        <v>1</v>
      </c>
      <c r="M27" s="457"/>
      <c r="N27" s="457"/>
      <c r="O27" s="457"/>
      <c r="P27" s="499"/>
      <c r="Q27" s="456">
        <v>3450</v>
      </c>
      <c r="R27" s="457"/>
      <c r="S27" s="457"/>
      <c r="T27" s="457"/>
      <c r="U27" s="457"/>
      <c r="V27" s="499"/>
      <c r="W27" s="551"/>
      <c r="X27" s="552"/>
      <c r="Y27" s="553"/>
      <c r="Z27" s="455" t="s">
        <v>186</v>
      </c>
      <c r="AA27" s="435"/>
      <c r="AB27" s="435"/>
      <c r="AC27" s="435"/>
      <c r="AD27" s="435"/>
      <c r="AE27" s="435"/>
      <c r="AF27" s="435"/>
      <c r="AG27" s="436"/>
      <c r="AH27" s="456">
        <v>12</v>
      </c>
      <c r="AI27" s="457"/>
      <c r="AJ27" s="457"/>
      <c r="AK27" s="457"/>
      <c r="AL27" s="499"/>
      <c r="AM27" s="456">
        <v>36884</v>
      </c>
      <c r="AN27" s="457"/>
      <c r="AO27" s="457"/>
      <c r="AP27" s="457"/>
      <c r="AQ27" s="457"/>
      <c r="AR27" s="499"/>
      <c r="AS27" s="456">
        <v>3074</v>
      </c>
      <c r="AT27" s="457"/>
      <c r="AU27" s="457"/>
      <c r="AV27" s="457"/>
      <c r="AW27" s="457"/>
      <c r="AX27" s="458"/>
      <c r="AY27" s="500" t="s">
        <v>187</v>
      </c>
      <c r="AZ27" s="501"/>
      <c r="BA27" s="501"/>
      <c r="BB27" s="501"/>
      <c r="BC27" s="501"/>
      <c r="BD27" s="501"/>
      <c r="BE27" s="501"/>
      <c r="BF27" s="501"/>
      <c r="BG27" s="501"/>
      <c r="BH27" s="501"/>
      <c r="BI27" s="501"/>
      <c r="BJ27" s="501"/>
      <c r="BK27" s="501"/>
      <c r="BL27" s="501"/>
      <c r="BM27" s="502"/>
      <c r="BN27" s="524" t="s">
        <v>188</v>
      </c>
      <c r="BO27" s="525"/>
      <c r="BP27" s="525"/>
      <c r="BQ27" s="525"/>
      <c r="BR27" s="525"/>
      <c r="BS27" s="525"/>
      <c r="BT27" s="525"/>
      <c r="BU27" s="526"/>
      <c r="BV27" s="524" t="s">
        <v>130</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8"/>
      <c r="B28" s="576"/>
      <c r="C28" s="552"/>
      <c r="D28" s="553"/>
      <c r="E28" s="455" t="s">
        <v>189</v>
      </c>
      <c r="F28" s="435"/>
      <c r="G28" s="435"/>
      <c r="H28" s="435"/>
      <c r="I28" s="435"/>
      <c r="J28" s="435"/>
      <c r="K28" s="436"/>
      <c r="L28" s="456">
        <v>1</v>
      </c>
      <c r="M28" s="457"/>
      <c r="N28" s="457"/>
      <c r="O28" s="457"/>
      <c r="P28" s="499"/>
      <c r="Q28" s="456">
        <v>2800</v>
      </c>
      <c r="R28" s="457"/>
      <c r="S28" s="457"/>
      <c r="T28" s="457"/>
      <c r="U28" s="457"/>
      <c r="V28" s="499"/>
      <c r="W28" s="551"/>
      <c r="X28" s="552"/>
      <c r="Y28" s="553"/>
      <c r="Z28" s="455" t="s">
        <v>190</v>
      </c>
      <c r="AA28" s="435"/>
      <c r="AB28" s="435"/>
      <c r="AC28" s="435"/>
      <c r="AD28" s="435"/>
      <c r="AE28" s="435"/>
      <c r="AF28" s="435"/>
      <c r="AG28" s="436"/>
      <c r="AH28" s="456" t="s">
        <v>180</v>
      </c>
      <c r="AI28" s="457"/>
      <c r="AJ28" s="457"/>
      <c r="AK28" s="457"/>
      <c r="AL28" s="499"/>
      <c r="AM28" s="456" t="s">
        <v>188</v>
      </c>
      <c r="AN28" s="457"/>
      <c r="AO28" s="457"/>
      <c r="AP28" s="457"/>
      <c r="AQ28" s="457"/>
      <c r="AR28" s="499"/>
      <c r="AS28" s="456" t="s">
        <v>188</v>
      </c>
      <c r="AT28" s="457"/>
      <c r="AU28" s="457"/>
      <c r="AV28" s="457"/>
      <c r="AW28" s="457"/>
      <c r="AX28" s="458"/>
      <c r="AY28" s="559" t="s">
        <v>191</v>
      </c>
      <c r="AZ28" s="560"/>
      <c r="BA28" s="560"/>
      <c r="BB28" s="561"/>
      <c r="BC28" s="365" t="s">
        <v>48</v>
      </c>
      <c r="BD28" s="366"/>
      <c r="BE28" s="366"/>
      <c r="BF28" s="366"/>
      <c r="BG28" s="366"/>
      <c r="BH28" s="366"/>
      <c r="BI28" s="366"/>
      <c r="BJ28" s="366"/>
      <c r="BK28" s="366"/>
      <c r="BL28" s="366"/>
      <c r="BM28" s="367"/>
      <c r="BN28" s="368">
        <v>1966206</v>
      </c>
      <c r="BO28" s="369"/>
      <c r="BP28" s="369"/>
      <c r="BQ28" s="369"/>
      <c r="BR28" s="369"/>
      <c r="BS28" s="369"/>
      <c r="BT28" s="369"/>
      <c r="BU28" s="370"/>
      <c r="BV28" s="368">
        <v>1751973</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8"/>
      <c r="B29" s="576"/>
      <c r="C29" s="552"/>
      <c r="D29" s="553"/>
      <c r="E29" s="455" t="s">
        <v>192</v>
      </c>
      <c r="F29" s="435"/>
      <c r="G29" s="435"/>
      <c r="H29" s="435"/>
      <c r="I29" s="435"/>
      <c r="J29" s="435"/>
      <c r="K29" s="436"/>
      <c r="L29" s="456">
        <v>12</v>
      </c>
      <c r="M29" s="457"/>
      <c r="N29" s="457"/>
      <c r="O29" s="457"/>
      <c r="P29" s="499"/>
      <c r="Q29" s="456">
        <v>2700</v>
      </c>
      <c r="R29" s="457"/>
      <c r="S29" s="457"/>
      <c r="T29" s="457"/>
      <c r="U29" s="457"/>
      <c r="V29" s="499"/>
      <c r="W29" s="554"/>
      <c r="X29" s="555"/>
      <c r="Y29" s="556"/>
      <c r="Z29" s="455" t="s">
        <v>193</v>
      </c>
      <c r="AA29" s="435"/>
      <c r="AB29" s="435"/>
      <c r="AC29" s="435"/>
      <c r="AD29" s="435"/>
      <c r="AE29" s="435"/>
      <c r="AF29" s="435"/>
      <c r="AG29" s="436"/>
      <c r="AH29" s="456">
        <v>163</v>
      </c>
      <c r="AI29" s="457"/>
      <c r="AJ29" s="457"/>
      <c r="AK29" s="457"/>
      <c r="AL29" s="499"/>
      <c r="AM29" s="456">
        <v>484297</v>
      </c>
      <c r="AN29" s="457"/>
      <c r="AO29" s="457"/>
      <c r="AP29" s="457"/>
      <c r="AQ29" s="457"/>
      <c r="AR29" s="499"/>
      <c r="AS29" s="456">
        <v>2971</v>
      </c>
      <c r="AT29" s="457"/>
      <c r="AU29" s="457"/>
      <c r="AV29" s="457"/>
      <c r="AW29" s="457"/>
      <c r="AX29" s="458"/>
      <c r="AY29" s="562"/>
      <c r="AZ29" s="563"/>
      <c r="BA29" s="563"/>
      <c r="BB29" s="564"/>
      <c r="BC29" s="439" t="s">
        <v>194</v>
      </c>
      <c r="BD29" s="440"/>
      <c r="BE29" s="440"/>
      <c r="BF29" s="440"/>
      <c r="BG29" s="440"/>
      <c r="BH29" s="440"/>
      <c r="BI29" s="440"/>
      <c r="BJ29" s="440"/>
      <c r="BK29" s="440"/>
      <c r="BL29" s="440"/>
      <c r="BM29" s="441"/>
      <c r="BN29" s="405">
        <v>2000499</v>
      </c>
      <c r="BO29" s="406"/>
      <c r="BP29" s="406"/>
      <c r="BQ29" s="406"/>
      <c r="BR29" s="406"/>
      <c r="BS29" s="406"/>
      <c r="BT29" s="406"/>
      <c r="BU29" s="407"/>
      <c r="BV29" s="405">
        <v>1947911</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195</v>
      </c>
      <c r="X30" s="573"/>
      <c r="Y30" s="573"/>
      <c r="Z30" s="573"/>
      <c r="AA30" s="573"/>
      <c r="AB30" s="573"/>
      <c r="AC30" s="573"/>
      <c r="AD30" s="573"/>
      <c r="AE30" s="573"/>
      <c r="AF30" s="573"/>
      <c r="AG30" s="574"/>
      <c r="AH30" s="532">
        <v>95.9</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3169936</v>
      </c>
      <c r="BO30" s="525"/>
      <c r="BP30" s="525"/>
      <c r="BQ30" s="525"/>
      <c r="BR30" s="525"/>
      <c r="BS30" s="525"/>
      <c r="BT30" s="525"/>
      <c r="BU30" s="526"/>
      <c r="BV30" s="524">
        <v>3026058</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8" t="s">
        <v>196</v>
      </c>
      <c r="D32" s="568"/>
      <c r="E32" s="568"/>
      <c r="F32" s="568"/>
      <c r="G32" s="568"/>
      <c r="H32" s="568"/>
      <c r="I32" s="568"/>
      <c r="J32" s="568"/>
      <c r="K32" s="568"/>
      <c r="L32" s="568"/>
      <c r="M32" s="568"/>
      <c r="N32" s="568"/>
      <c r="O32" s="568"/>
      <c r="P32" s="568"/>
      <c r="Q32" s="568"/>
      <c r="R32" s="568"/>
      <c r="S32" s="568"/>
      <c r="U32" s="409" t="s">
        <v>197</v>
      </c>
      <c r="V32" s="409"/>
      <c r="W32" s="409"/>
      <c r="X32" s="409"/>
      <c r="Y32" s="409"/>
      <c r="Z32" s="409"/>
      <c r="AA32" s="409"/>
      <c r="AB32" s="409"/>
      <c r="AC32" s="409"/>
      <c r="AD32" s="409"/>
      <c r="AE32" s="409"/>
      <c r="AF32" s="409"/>
      <c r="AG32" s="409"/>
      <c r="AH32" s="409"/>
      <c r="AI32" s="409"/>
      <c r="AJ32" s="409"/>
      <c r="AK32" s="409"/>
      <c r="AM32" s="409" t="s">
        <v>198</v>
      </c>
      <c r="AN32" s="409"/>
      <c r="AO32" s="409"/>
      <c r="AP32" s="409"/>
      <c r="AQ32" s="409"/>
      <c r="AR32" s="409"/>
      <c r="AS32" s="409"/>
      <c r="AT32" s="409"/>
      <c r="AU32" s="409"/>
      <c r="AV32" s="409"/>
      <c r="AW32" s="409"/>
      <c r="AX32" s="409"/>
      <c r="AY32" s="409"/>
      <c r="AZ32" s="409"/>
      <c r="BA32" s="409"/>
      <c r="BB32" s="409"/>
      <c r="BC32" s="409"/>
      <c r="BE32" s="409" t="s">
        <v>199</v>
      </c>
      <c r="BF32" s="409"/>
      <c r="BG32" s="409"/>
      <c r="BH32" s="409"/>
      <c r="BI32" s="409"/>
      <c r="BJ32" s="409"/>
      <c r="BK32" s="409"/>
      <c r="BL32" s="409"/>
      <c r="BM32" s="409"/>
      <c r="BN32" s="409"/>
      <c r="BO32" s="409"/>
      <c r="BP32" s="409"/>
      <c r="BQ32" s="409"/>
      <c r="BR32" s="409"/>
      <c r="BS32" s="409"/>
      <c r="BT32" s="409"/>
      <c r="BU32" s="409"/>
      <c r="BW32" s="409" t="s">
        <v>200</v>
      </c>
      <c r="BX32" s="409"/>
      <c r="BY32" s="409"/>
      <c r="BZ32" s="409"/>
      <c r="CA32" s="409"/>
      <c r="CB32" s="409"/>
      <c r="CC32" s="409"/>
      <c r="CD32" s="409"/>
      <c r="CE32" s="409"/>
      <c r="CF32" s="409"/>
      <c r="CG32" s="409"/>
      <c r="CH32" s="409"/>
      <c r="CI32" s="409"/>
      <c r="CJ32" s="409"/>
      <c r="CK32" s="409"/>
      <c r="CL32" s="409"/>
      <c r="CM32" s="409"/>
      <c r="CO32" s="409" t="s">
        <v>201</v>
      </c>
      <c r="CP32" s="409"/>
      <c r="CQ32" s="409"/>
      <c r="CR32" s="409"/>
      <c r="CS32" s="409"/>
      <c r="CT32" s="409"/>
      <c r="CU32" s="409"/>
      <c r="CV32" s="409"/>
      <c r="CW32" s="409"/>
      <c r="CX32" s="409"/>
      <c r="CY32" s="409"/>
      <c r="CZ32" s="409"/>
      <c r="DA32" s="409"/>
      <c r="DB32" s="409"/>
      <c r="DC32" s="409"/>
      <c r="DD32" s="409"/>
      <c r="DE32" s="409"/>
      <c r="DI32" s="201"/>
    </row>
    <row r="33" spans="1:113" ht="13.5" customHeight="1" x14ac:dyDescent="0.15">
      <c r="A33" s="178"/>
      <c r="B33" s="202"/>
      <c r="C33" s="429" t="s">
        <v>202</v>
      </c>
      <c r="D33" s="429"/>
      <c r="E33" s="394" t="s">
        <v>203</v>
      </c>
      <c r="F33" s="394"/>
      <c r="G33" s="394"/>
      <c r="H33" s="394"/>
      <c r="I33" s="394"/>
      <c r="J33" s="394"/>
      <c r="K33" s="394"/>
      <c r="L33" s="394"/>
      <c r="M33" s="394"/>
      <c r="N33" s="394"/>
      <c r="O33" s="394"/>
      <c r="P33" s="394"/>
      <c r="Q33" s="394"/>
      <c r="R33" s="394"/>
      <c r="S33" s="394"/>
      <c r="T33" s="203"/>
      <c r="U33" s="429" t="s">
        <v>202</v>
      </c>
      <c r="V33" s="429"/>
      <c r="W33" s="394" t="s">
        <v>204</v>
      </c>
      <c r="X33" s="394"/>
      <c r="Y33" s="394"/>
      <c r="Z33" s="394"/>
      <c r="AA33" s="394"/>
      <c r="AB33" s="394"/>
      <c r="AC33" s="394"/>
      <c r="AD33" s="394"/>
      <c r="AE33" s="394"/>
      <c r="AF33" s="394"/>
      <c r="AG33" s="394"/>
      <c r="AH33" s="394"/>
      <c r="AI33" s="394"/>
      <c r="AJ33" s="394"/>
      <c r="AK33" s="394"/>
      <c r="AL33" s="203"/>
      <c r="AM33" s="429" t="s">
        <v>202</v>
      </c>
      <c r="AN33" s="429"/>
      <c r="AO33" s="394" t="s">
        <v>204</v>
      </c>
      <c r="AP33" s="394"/>
      <c r="AQ33" s="394"/>
      <c r="AR33" s="394"/>
      <c r="AS33" s="394"/>
      <c r="AT33" s="394"/>
      <c r="AU33" s="394"/>
      <c r="AV33" s="394"/>
      <c r="AW33" s="394"/>
      <c r="AX33" s="394"/>
      <c r="AY33" s="394"/>
      <c r="AZ33" s="394"/>
      <c r="BA33" s="394"/>
      <c r="BB33" s="394"/>
      <c r="BC33" s="394"/>
      <c r="BD33" s="204"/>
      <c r="BE33" s="394" t="s">
        <v>205</v>
      </c>
      <c r="BF33" s="394"/>
      <c r="BG33" s="394" t="s">
        <v>206</v>
      </c>
      <c r="BH33" s="394"/>
      <c r="BI33" s="394"/>
      <c r="BJ33" s="394"/>
      <c r="BK33" s="394"/>
      <c r="BL33" s="394"/>
      <c r="BM33" s="394"/>
      <c r="BN33" s="394"/>
      <c r="BO33" s="394"/>
      <c r="BP33" s="394"/>
      <c r="BQ33" s="394"/>
      <c r="BR33" s="394"/>
      <c r="BS33" s="394"/>
      <c r="BT33" s="394"/>
      <c r="BU33" s="394"/>
      <c r="BV33" s="204"/>
      <c r="BW33" s="429" t="s">
        <v>205</v>
      </c>
      <c r="BX33" s="429"/>
      <c r="BY33" s="394" t="s">
        <v>207</v>
      </c>
      <c r="BZ33" s="394"/>
      <c r="CA33" s="394"/>
      <c r="CB33" s="394"/>
      <c r="CC33" s="394"/>
      <c r="CD33" s="394"/>
      <c r="CE33" s="394"/>
      <c r="CF33" s="394"/>
      <c r="CG33" s="394"/>
      <c r="CH33" s="394"/>
      <c r="CI33" s="394"/>
      <c r="CJ33" s="394"/>
      <c r="CK33" s="394"/>
      <c r="CL33" s="394"/>
      <c r="CM33" s="394"/>
      <c r="CN33" s="203"/>
      <c r="CO33" s="429" t="s">
        <v>208</v>
      </c>
      <c r="CP33" s="429"/>
      <c r="CQ33" s="394" t="s">
        <v>209</v>
      </c>
      <c r="CR33" s="394"/>
      <c r="CS33" s="394"/>
      <c r="CT33" s="394"/>
      <c r="CU33" s="394"/>
      <c r="CV33" s="394"/>
      <c r="CW33" s="394"/>
      <c r="CX33" s="394"/>
      <c r="CY33" s="394"/>
      <c r="CZ33" s="394"/>
      <c r="DA33" s="394"/>
      <c r="DB33" s="394"/>
      <c r="DC33" s="394"/>
      <c r="DD33" s="394"/>
      <c r="DE33" s="394"/>
      <c r="DF33" s="203"/>
      <c r="DG33" s="594" t="s">
        <v>210</v>
      </c>
      <c r="DH33" s="594"/>
      <c r="DI33" s="205"/>
    </row>
    <row r="34" spans="1:113" ht="32.25" customHeight="1" x14ac:dyDescent="0.15">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国民健康保険事業特別会計</v>
      </c>
      <c r="X34" s="596"/>
      <c r="Y34" s="596"/>
      <c r="Z34" s="596"/>
      <c r="AA34" s="596"/>
      <c r="AB34" s="596"/>
      <c r="AC34" s="596"/>
      <c r="AD34" s="596"/>
      <c r="AE34" s="596"/>
      <c r="AF34" s="596"/>
      <c r="AG34" s="596"/>
      <c r="AH34" s="596"/>
      <c r="AI34" s="596"/>
      <c r="AJ34" s="596"/>
      <c r="AK34" s="596"/>
      <c r="AL34" s="178"/>
      <c r="AM34" s="595">
        <f>IF(AO34="","",MAX(C34:D43,U34:V43)+1)</f>
        <v>7</v>
      </c>
      <c r="AN34" s="595"/>
      <c r="AO34" s="596" t="str">
        <f>IF('各会計、関係団体の財政状況及び健全化判断比率'!B33="","",'各会計、関係団体の財政状況及び健全化判断比率'!B33)</f>
        <v>介護保険施設事業会計</v>
      </c>
      <c r="AP34" s="596"/>
      <c r="AQ34" s="596"/>
      <c r="AR34" s="596"/>
      <c r="AS34" s="596"/>
      <c r="AT34" s="596"/>
      <c r="AU34" s="596"/>
      <c r="AV34" s="596"/>
      <c r="AW34" s="596"/>
      <c r="AX34" s="596"/>
      <c r="AY34" s="596"/>
      <c r="AZ34" s="596"/>
      <c r="BA34" s="596"/>
      <c r="BB34" s="596"/>
      <c r="BC34" s="596"/>
      <c r="BD34" s="178"/>
      <c r="BE34" s="595" t="str">
        <f>IF(BG34="","",MAX(C34:D43,U34:V43,AM34:AN43)+1)</f>
        <v/>
      </c>
      <c r="BF34" s="595"/>
      <c r="BG34" s="596"/>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小豆地区広域行政事務組合（一般会計）</v>
      </c>
      <c r="BZ34" s="596"/>
      <c r="CA34" s="596"/>
      <c r="CB34" s="596"/>
      <c r="CC34" s="596"/>
      <c r="CD34" s="596"/>
      <c r="CE34" s="596"/>
      <c r="CF34" s="596"/>
      <c r="CG34" s="596"/>
      <c r="CH34" s="596"/>
      <c r="CI34" s="596"/>
      <c r="CJ34" s="596"/>
      <c r="CK34" s="596"/>
      <c r="CL34" s="596"/>
      <c r="CM34" s="596"/>
      <c r="CN34" s="178"/>
      <c r="CO34" s="595">
        <f>IF(CQ34="","",MAX(C34:D43,U34:V43,AM34:AN43,BE34:BF43,BW34:BX43)+1)</f>
        <v>17</v>
      </c>
      <c r="CP34" s="595"/>
      <c r="CQ34" s="596" t="str">
        <f>IF('各会計、関係団体の財政状況及び健全化判断比率'!BS7="","",'各会計、関係団体の財政状況及び健全化判断比率'!BS7)</f>
        <v>（一財）小豆島オリーブ公園</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x14ac:dyDescent="0.15">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後期高齢者医療事業特別会計</v>
      </c>
      <c r="X35" s="596"/>
      <c r="Y35" s="596"/>
      <c r="Z35" s="596"/>
      <c r="AA35" s="596"/>
      <c r="AB35" s="596"/>
      <c r="AC35" s="596"/>
      <c r="AD35" s="596"/>
      <c r="AE35" s="596"/>
      <c r="AF35" s="596"/>
      <c r="AG35" s="596"/>
      <c r="AH35" s="596"/>
      <c r="AI35" s="596"/>
      <c r="AJ35" s="596"/>
      <c r="AK35" s="596"/>
      <c r="AL35" s="178"/>
      <c r="AM35" s="595" t="str">
        <f t="shared" ref="AM35:AM43" si="0">IF(AO35="","",AM34+1)</f>
        <v/>
      </c>
      <c r="AN35" s="595"/>
      <c r="AO35" s="596"/>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小豆地区広域行政事務組合（介護サービス事業）</v>
      </c>
      <c r="BZ35" s="596"/>
      <c r="CA35" s="596"/>
      <c r="CB35" s="596"/>
      <c r="CC35" s="596"/>
      <c r="CD35" s="596"/>
      <c r="CE35" s="596"/>
      <c r="CF35" s="596"/>
      <c r="CG35" s="596"/>
      <c r="CH35" s="596"/>
      <c r="CI35" s="596"/>
      <c r="CJ35" s="596"/>
      <c r="CK35" s="596"/>
      <c r="CL35" s="596"/>
      <c r="CM35" s="596"/>
      <c r="CN35" s="178"/>
      <c r="CO35" s="595">
        <f t="shared" ref="CO35:CO43" si="3">IF(CQ35="","",CO34+1)</f>
        <v>18</v>
      </c>
      <c r="CP35" s="595"/>
      <c r="CQ35" s="596" t="str">
        <f>IF('各会計、関係団体の財政状況及び健全化判断比率'!BS8="","",'各会計、関係団体の財政状況及び健全化判断比率'!BS8)</f>
        <v>（一財）岬の分教場保存会</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x14ac:dyDescent="0.15">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介護保険事業特別会計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伝法川防災溜池事業組合</v>
      </c>
      <c r="BZ36" s="596"/>
      <c r="CA36" s="596"/>
      <c r="CB36" s="596"/>
      <c r="CC36" s="596"/>
      <c r="CD36" s="596"/>
      <c r="CE36" s="596"/>
      <c r="CF36" s="596"/>
      <c r="CG36" s="596"/>
      <c r="CH36" s="596"/>
      <c r="CI36" s="596"/>
      <c r="CJ36" s="596"/>
      <c r="CK36" s="596"/>
      <c r="CL36" s="596"/>
      <c r="CM36" s="596"/>
      <c r="CN36" s="178"/>
      <c r="CO36" s="595">
        <f t="shared" si="3"/>
        <v>19</v>
      </c>
      <c r="CP36" s="595"/>
      <c r="CQ36" s="596" t="str">
        <f>IF('各会計、関係団体の財政状況及び健全化判断比率'!BS9="","",'各会計、関係団体の財政状況及び健全化判断比率'!BS9)</f>
        <v>（一財）小豆島ふるさと村</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x14ac:dyDescent="0.15">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f t="shared" si="4"/>
        <v>5</v>
      </c>
      <c r="V37" s="595"/>
      <c r="W37" s="596" t="str">
        <f>IF('各会計、関係団体の財政状況及び健全化判断比率'!B31="","",'各会計、関係団体の財政状況及び健全化判断比率'!B31)</f>
        <v>介護サービス事業特別会計</v>
      </c>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香川県市町総合事務組合</v>
      </c>
      <c r="BZ37" s="596"/>
      <c r="CA37" s="596"/>
      <c r="CB37" s="596"/>
      <c r="CC37" s="596"/>
      <c r="CD37" s="596"/>
      <c r="CE37" s="596"/>
      <c r="CF37" s="596"/>
      <c r="CG37" s="596"/>
      <c r="CH37" s="596"/>
      <c r="CI37" s="596"/>
      <c r="CJ37" s="596"/>
      <c r="CK37" s="596"/>
      <c r="CL37" s="596"/>
      <c r="CM37" s="596"/>
      <c r="CN37" s="178"/>
      <c r="CO37" s="595">
        <f t="shared" si="3"/>
        <v>20</v>
      </c>
      <c r="CP37" s="595"/>
      <c r="CQ37" s="596" t="str">
        <f>IF('各会計、関係団体の財政状況及び健全化判断比率'!BS10="","",'各会計、関係団体の財政状況及び健全化判断比率'!BS10)</f>
        <v>小豆島オリーブバス（株）</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x14ac:dyDescent="0.15">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f t="shared" si="4"/>
        <v>6</v>
      </c>
      <c r="V38" s="595"/>
      <c r="W38" s="596" t="str">
        <f>IF('各会計、関係団体の財政状況及び健全化判断比率'!B32="","",'各会計、関係団体の財政状況及び健全化判断比率'!B32)</f>
        <v>介護予防支援事業特別会計</v>
      </c>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香川県後期高齢者医療広域連合（一般会計）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x14ac:dyDescent="0.15">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香川県後期高齢者医療広域連合（後期高齢者医療事業）</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x14ac:dyDescent="0.15">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14</v>
      </c>
      <c r="BX40" s="595"/>
      <c r="BY40" s="596" t="str">
        <f>IF('各会計、関係団体の財政状況及び健全化判断比率'!B74="","",'各会計、関係団体の財政状況及び健全化判断比率'!B74)</f>
        <v>小豆島中央病院企業団</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x14ac:dyDescent="0.15">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15</v>
      </c>
      <c r="BX41" s="595"/>
      <c r="BY41" s="596" t="str">
        <f>IF('各会計、関係団体の財政状況及び健全化判断比率'!B75="","",'各会計、関係団体の財政状況及び健全化判断比率'!B75)</f>
        <v>香川県広域水道企業団（水道事業）</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x14ac:dyDescent="0.15">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f t="shared" si="2"/>
        <v>16</v>
      </c>
      <c r="BX42" s="595"/>
      <c r="BY42" s="596" t="str">
        <f>IF('各会計、関係団体の財政状況及び健全化判断比率'!B76="","",'各会計、関係団体の財政状況及び健全化判断比率'!B76)</f>
        <v>香川県広域水道企業団（工業用水道事業）</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x14ac:dyDescent="0.15">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211</v>
      </c>
      <c r="E46" s="598" t="s">
        <v>212</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213</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214</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215</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216</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217</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218</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355" t="s">
        <v>610</v>
      </c>
    </row>
    <row r="54" spans="5:113" x14ac:dyDescent="0.15"/>
    <row r="55" spans="5:113" x14ac:dyDescent="0.15"/>
    <row r="56" spans="5:113" x14ac:dyDescent="0.15"/>
  </sheetData>
  <sheetProtection algorithmName="SHA-512" hashValue="TWoVnQ2m/Q+S9bFtde8UcNiKuuHKY5xU4AEry9MXLMDc3xzupjvHyBg8xQpkfeZK6pYacagsLTbZLY1RgHQhdA==" saltValue="wcsobmPTwA3ev29COV3j1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9A74-42B4-4C05-A3B9-30499D643A5B}">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219</v>
      </c>
      <c r="DI1" s="601"/>
      <c r="DJ1" s="601"/>
      <c r="DK1" s="601"/>
      <c r="DL1" s="601"/>
      <c r="DM1" s="601"/>
      <c r="DN1" s="602"/>
      <c r="DO1" s="211"/>
      <c r="DP1" s="600" t="s">
        <v>220</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x14ac:dyDescent="0.15">
      <c r="B2" s="212" t="s">
        <v>221</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3" t="s">
        <v>222</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223</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224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225</v>
      </c>
      <c r="S4" s="604"/>
      <c r="T4" s="604"/>
      <c r="U4" s="604"/>
      <c r="V4" s="604"/>
      <c r="W4" s="604"/>
      <c r="X4" s="604"/>
      <c r="Y4" s="605"/>
      <c r="Z4" s="603" t="s">
        <v>226</v>
      </c>
      <c r="AA4" s="604"/>
      <c r="AB4" s="604"/>
      <c r="AC4" s="605"/>
      <c r="AD4" s="603" t="s">
        <v>227</v>
      </c>
      <c r="AE4" s="604"/>
      <c r="AF4" s="604"/>
      <c r="AG4" s="604"/>
      <c r="AH4" s="604"/>
      <c r="AI4" s="604"/>
      <c r="AJ4" s="604"/>
      <c r="AK4" s="605"/>
      <c r="AL4" s="603" t="s">
        <v>226</v>
      </c>
      <c r="AM4" s="604"/>
      <c r="AN4" s="604"/>
      <c r="AO4" s="605"/>
      <c r="AP4" s="606" t="s">
        <v>228</v>
      </c>
      <c r="AQ4" s="606"/>
      <c r="AR4" s="606"/>
      <c r="AS4" s="606"/>
      <c r="AT4" s="606"/>
      <c r="AU4" s="606"/>
      <c r="AV4" s="606"/>
      <c r="AW4" s="606"/>
      <c r="AX4" s="606"/>
      <c r="AY4" s="606"/>
      <c r="AZ4" s="606"/>
      <c r="BA4" s="606"/>
      <c r="BB4" s="606"/>
      <c r="BC4" s="606"/>
      <c r="BD4" s="606"/>
      <c r="BE4" s="606"/>
      <c r="BF4" s="606"/>
      <c r="BG4" s="606" t="s">
        <v>229</v>
      </c>
      <c r="BH4" s="606"/>
      <c r="BI4" s="606"/>
      <c r="BJ4" s="606"/>
      <c r="BK4" s="606"/>
      <c r="BL4" s="606"/>
      <c r="BM4" s="606"/>
      <c r="BN4" s="606"/>
      <c r="BO4" s="606" t="s">
        <v>226</v>
      </c>
      <c r="BP4" s="606"/>
      <c r="BQ4" s="606"/>
      <c r="BR4" s="606"/>
      <c r="BS4" s="606" t="s">
        <v>230</v>
      </c>
      <c r="BT4" s="606"/>
      <c r="BU4" s="606"/>
      <c r="BV4" s="606"/>
      <c r="BW4" s="606"/>
      <c r="BX4" s="606"/>
      <c r="BY4" s="606"/>
      <c r="BZ4" s="606"/>
      <c r="CA4" s="606"/>
      <c r="CB4" s="606"/>
      <c r="CD4" s="603" t="s">
        <v>231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232</v>
      </c>
      <c r="C5" s="608"/>
      <c r="D5" s="608"/>
      <c r="E5" s="608"/>
      <c r="F5" s="608"/>
      <c r="G5" s="608"/>
      <c r="H5" s="608"/>
      <c r="I5" s="608"/>
      <c r="J5" s="608"/>
      <c r="K5" s="608"/>
      <c r="L5" s="608"/>
      <c r="M5" s="608"/>
      <c r="N5" s="608"/>
      <c r="O5" s="608"/>
      <c r="P5" s="608"/>
      <c r="Q5" s="609"/>
      <c r="R5" s="610">
        <v>1420681</v>
      </c>
      <c r="S5" s="611"/>
      <c r="T5" s="611"/>
      <c r="U5" s="611"/>
      <c r="V5" s="611"/>
      <c r="W5" s="611"/>
      <c r="X5" s="611"/>
      <c r="Y5" s="612"/>
      <c r="Z5" s="613">
        <v>11.9</v>
      </c>
      <c r="AA5" s="613"/>
      <c r="AB5" s="613"/>
      <c r="AC5" s="613"/>
      <c r="AD5" s="614">
        <v>1420681</v>
      </c>
      <c r="AE5" s="614"/>
      <c r="AF5" s="614"/>
      <c r="AG5" s="614"/>
      <c r="AH5" s="614"/>
      <c r="AI5" s="614"/>
      <c r="AJ5" s="614"/>
      <c r="AK5" s="614"/>
      <c r="AL5" s="615">
        <v>24.3</v>
      </c>
      <c r="AM5" s="616"/>
      <c r="AN5" s="616"/>
      <c r="AO5" s="617"/>
      <c r="AP5" s="607" t="s">
        <v>233</v>
      </c>
      <c r="AQ5" s="608"/>
      <c r="AR5" s="608"/>
      <c r="AS5" s="608"/>
      <c r="AT5" s="608"/>
      <c r="AU5" s="608"/>
      <c r="AV5" s="608"/>
      <c r="AW5" s="608"/>
      <c r="AX5" s="608"/>
      <c r="AY5" s="608"/>
      <c r="AZ5" s="608"/>
      <c r="BA5" s="608"/>
      <c r="BB5" s="608"/>
      <c r="BC5" s="608"/>
      <c r="BD5" s="608"/>
      <c r="BE5" s="608"/>
      <c r="BF5" s="609"/>
      <c r="BG5" s="621">
        <v>1415096</v>
      </c>
      <c r="BH5" s="622"/>
      <c r="BI5" s="622"/>
      <c r="BJ5" s="622"/>
      <c r="BK5" s="622"/>
      <c r="BL5" s="622"/>
      <c r="BM5" s="622"/>
      <c r="BN5" s="623"/>
      <c r="BO5" s="624">
        <v>99.6</v>
      </c>
      <c r="BP5" s="624"/>
      <c r="BQ5" s="624"/>
      <c r="BR5" s="624"/>
      <c r="BS5" s="625" t="s">
        <v>130</v>
      </c>
      <c r="BT5" s="625"/>
      <c r="BU5" s="625"/>
      <c r="BV5" s="625"/>
      <c r="BW5" s="625"/>
      <c r="BX5" s="625"/>
      <c r="BY5" s="625"/>
      <c r="BZ5" s="625"/>
      <c r="CA5" s="625"/>
      <c r="CB5" s="629"/>
      <c r="CD5" s="603" t="s">
        <v>228</v>
      </c>
      <c r="CE5" s="604"/>
      <c r="CF5" s="604"/>
      <c r="CG5" s="604"/>
      <c r="CH5" s="604"/>
      <c r="CI5" s="604"/>
      <c r="CJ5" s="604"/>
      <c r="CK5" s="604"/>
      <c r="CL5" s="604"/>
      <c r="CM5" s="604"/>
      <c r="CN5" s="604"/>
      <c r="CO5" s="604"/>
      <c r="CP5" s="604"/>
      <c r="CQ5" s="605"/>
      <c r="CR5" s="603" t="s">
        <v>234</v>
      </c>
      <c r="CS5" s="604"/>
      <c r="CT5" s="604"/>
      <c r="CU5" s="604"/>
      <c r="CV5" s="604"/>
      <c r="CW5" s="604"/>
      <c r="CX5" s="604"/>
      <c r="CY5" s="605"/>
      <c r="CZ5" s="603" t="s">
        <v>226</v>
      </c>
      <c r="DA5" s="604"/>
      <c r="DB5" s="604"/>
      <c r="DC5" s="605"/>
      <c r="DD5" s="603" t="s">
        <v>235</v>
      </c>
      <c r="DE5" s="604"/>
      <c r="DF5" s="604"/>
      <c r="DG5" s="604"/>
      <c r="DH5" s="604"/>
      <c r="DI5" s="604"/>
      <c r="DJ5" s="604"/>
      <c r="DK5" s="604"/>
      <c r="DL5" s="604"/>
      <c r="DM5" s="604"/>
      <c r="DN5" s="604"/>
      <c r="DO5" s="604"/>
      <c r="DP5" s="605"/>
      <c r="DQ5" s="603" t="s">
        <v>236</v>
      </c>
      <c r="DR5" s="604"/>
      <c r="DS5" s="604"/>
      <c r="DT5" s="604"/>
      <c r="DU5" s="604"/>
      <c r="DV5" s="604"/>
      <c r="DW5" s="604"/>
      <c r="DX5" s="604"/>
      <c r="DY5" s="604"/>
      <c r="DZ5" s="604"/>
      <c r="EA5" s="604"/>
      <c r="EB5" s="604"/>
      <c r="EC5" s="605"/>
    </row>
    <row r="6" spans="2:143" ht="11.25" customHeight="1" x14ac:dyDescent="0.15">
      <c r="B6" s="618" t="s">
        <v>237</v>
      </c>
      <c r="C6" s="619"/>
      <c r="D6" s="619"/>
      <c r="E6" s="619"/>
      <c r="F6" s="619"/>
      <c r="G6" s="619"/>
      <c r="H6" s="619"/>
      <c r="I6" s="619"/>
      <c r="J6" s="619"/>
      <c r="K6" s="619"/>
      <c r="L6" s="619"/>
      <c r="M6" s="619"/>
      <c r="N6" s="619"/>
      <c r="O6" s="619"/>
      <c r="P6" s="619"/>
      <c r="Q6" s="620"/>
      <c r="R6" s="621">
        <v>67953</v>
      </c>
      <c r="S6" s="622"/>
      <c r="T6" s="622"/>
      <c r="U6" s="622"/>
      <c r="V6" s="622"/>
      <c r="W6" s="622"/>
      <c r="X6" s="622"/>
      <c r="Y6" s="623"/>
      <c r="Z6" s="624">
        <v>0.6</v>
      </c>
      <c r="AA6" s="624"/>
      <c r="AB6" s="624"/>
      <c r="AC6" s="624"/>
      <c r="AD6" s="625">
        <v>67953</v>
      </c>
      <c r="AE6" s="625"/>
      <c r="AF6" s="625"/>
      <c r="AG6" s="625"/>
      <c r="AH6" s="625"/>
      <c r="AI6" s="625"/>
      <c r="AJ6" s="625"/>
      <c r="AK6" s="625"/>
      <c r="AL6" s="626">
        <v>1.2</v>
      </c>
      <c r="AM6" s="627"/>
      <c r="AN6" s="627"/>
      <c r="AO6" s="628"/>
      <c r="AP6" s="618" t="s">
        <v>238</v>
      </c>
      <c r="AQ6" s="619"/>
      <c r="AR6" s="619"/>
      <c r="AS6" s="619"/>
      <c r="AT6" s="619"/>
      <c r="AU6" s="619"/>
      <c r="AV6" s="619"/>
      <c r="AW6" s="619"/>
      <c r="AX6" s="619"/>
      <c r="AY6" s="619"/>
      <c r="AZ6" s="619"/>
      <c r="BA6" s="619"/>
      <c r="BB6" s="619"/>
      <c r="BC6" s="619"/>
      <c r="BD6" s="619"/>
      <c r="BE6" s="619"/>
      <c r="BF6" s="620"/>
      <c r="BG6" s="621">
        <v>1415096</v>
      </c>
      <c r="BH6" s="622"/>
      <c r="BI6" s="622"/>
      <c r="BJ6" s="622"/>
      <c r="BK6" s="622"/>
      <c r="BL6" s="622"/>
      <c r="BM6" s="622"/>
      <c r="BN6" s="623"/>
      <c r="BO6" s="624">
        <v>99.6</v>
      </c>
      <c r="BP6" s="624"/>
      <c r="BQ6" s="624"/>
      <c r="BR6" s="624"/>
      <c r="BS6" s="625" t="s">
        <v>130</v>
      </c>
      <c r="BT6" s="625"/>
      <c r="BU6" s="625"/>
      <c r="BV6" s="625"/>
      <c r="BW6" s="625"/>
      <c r="BX6" s="625"/>
      <c r="BY6" s="625"/>
      <c r="BZ6" s="625"/>
      <c r="CA6" s="625"/>
      <c r="CB6" s="629"/>
      <c r="CD6" s="607" t="s">
        <v>239</v>
      </c>
      <c r="CE6" s="608"/>
      <c r="CF6" s="608"/>
      <c r="CG6" s="608"/>
      <c r="CH6" s="608"/>
      <c r="CI6" s="608"/>
      <c r="CJ6" s="608"/>
      <c r="CK6" s="608"/>
      <c r="CL6" s="608"/>
      <c r="CM6" s="608"/>
      <c r="CN6" s="608"/>
      <c r="CO6" s="608"/>
      <c r="CP6" s="608"/>
      <c r="CQ6" s="609"/>
      <c r="CR6" s="621">
        <v>93693</v>
      </c>
      <c r="CS6" s="622"/>
      <c r="CT6" s="622"/>
      <c r="CU6" s="622"/>
      <c r="CV6" s="622"/>
      <c r="CW6" s="622"/>
      <c r="CX6" s="622"/>
      <c r="CY6" s="623"/>
      <c r="CZ6" s="615">
        <v>0.8</v>
      </c>
      <c r="DA6" s="616"/>
      <c r="DB6" s="616"/>
      <c r="DC6" s="632"/>
      <c r="DD6" s="630" t="s">
        <v>130</v>
      </c>
      <c r="DE6" s="622"/>
      <c r="DF6" s="622"/>
      <c r="DG6" s="622"/>
      <c r="DH6" s="622"/>
      <c r="DI6" s="622"/>
      <c r="DJ6" s="622"/>
      <c r="DK6" s="622"/>
      <c r="DL6" s="622"/>
      <c r="DM6" s="622"/>
      <c r="DN6" s="622"/>
      <c r="DO6" s="622"/>
      <c r="DP6" s="623"/>
      <c r="DQ6" s="630">
        <v>93693</v>
      </c>
      <c r="DR6" s="622"/>
      <c r="DS6" s="622"/>
      <c r="DT6" s="622"/>
      <c r="DU6" s="622"/>
      <c r="DV6" s="622"/>
      <c r="DW6" s="622"/>
      <c r="DX6" s="622"/>
      <c r="DY6" s="622"/>
      <c r="DZ6" s="622"/>
      <c r="EA6" s="622"/>
      <c r="EB6" s="622"/>
      <c r="EC6" s="631"/>
    </row>
    <row r="7" spans="2:143" ht="11.25" customHeight="1" x14ac:dyDescent="0.15">
      <c r="B7" s="618" t="s">
        <v>240</v>
      </c>
      <c r="C7" s="619"/>
      <c r="D7" s="619"/>
      <c r="E7" s="619"/>
      <c r="F7" s="619"/>
      <c r="G7" s="619"/>
      <c r="H7" s="619"/>
      <c r="I7" s="619"/>
      <c r="J7" s="619"/>
      <c r="K7" s="619"/>
      <c r="L7" s="619"/>
      <c r="M7" s="619"/>
      <c r="N7" s="619"/>
      <c r="O7" s="619"/>
      <c r="P7" s="619"/>
      <c r="Q7" s="620"/>
      <c r="R7" s="621">
        <v>1892</v>
      </c>
      <c r="S7" s="622"/>
      <c r="T7" s="622"/>
      <c r="U7" s="622"/>
      <c r="V7" s="622"/>
      <c r="W7" s="622"/>
      <c r="X7" s="622"/>
      <c r="Y7" s="623"/>
      <c r="Z7" s="624">
        <v>0</v>
      </c>
      <c r="AA7" s="624"/>
      <c r="AB7" s="624"/>
      <c r="AC7" s="624"/>
      <c r="AD7" s="625">
        <v>1892</v>
      </c>
      <c r="AE7" s="625"/>
      <c r="AF7" s="625"/>
      <c r="AG7" s="625"/>
      <c r="AH7" s="625"/>
      <c r="AI7" s="625"/>
      <c r="AJ7" s="625"/>
      <c r="AK7" s="625"/>
      <c r="AL7" s="626">
        <v>0</v>
      </c>
      <c r="AM7" s="627"/>
      <c r="AN7" s="627"/>
      <c r="AO7" s="628"/>
      <c r="AP7" s="618" t="s">
        <v>241</v>
      </c>
      <c r="AQ7" s="619"/>
      <c r="AR7" s="619"/>
      <c r="AS7" s="619"/>
      <c r="AT7" s="619"/>
      <c r="AU7" s="619"/>
      <c r="AV7" s="619"/>
      <c r="AW7" s="619"/>
      <c r="AX7" s="619"/>
      <c r="AY7" s="619"/>
      <c r="AZ7" s="619"/>
      <c r="BA7" s="619"/>
      <c r="BB7" s="619"/>
      <c r="BC7" s="619"/>
      <c r="BD7" s="619"/>
      <c r="BE7" s="619"/>
      <c r="BF7" s="620"/>
      <c r="BG7" s="621">
        <v>620458</v>
      </c>
      <c r="BH7" s="622"/>
      <c r="BI7" s="622"/>
      <c r="BJ7" s="622"/>
      <c r="BK7" s="622"/>
      <c r="BL7" s="622"/>
      <c r="BM7" s="622"/>
      <c r="BN7" s="623"/>
      <c r="BO7" s="624">
        <v>43.7</v>
      </c>
      <c r="BP7" s="624"/>
      <c r="BQ7" s="624"/>
      <c r="BR7" s="624"/>
      <c r="BS7" s="625" t="s">
        <v>130</v>
      </c>
      <c r="BT7" s="625"/>
      <c r="BU7" s="625"/>
      <c r="BV7" s="625"/>
      <c r="BW7" s="625"/>
      <c r="BX7" s="625"/>
      <c r="BY7" s="625"/>
      <c r="BZ7" s="625"/>
      <c r="CA7" s="625"/>
      <c r="CB7" s="629"/>
      <c r="CD7" s="618" t="s">
        <v>242</v>
      </c>
      <c r="CE7" s="619"/>
      <c r="CF7" s="619"/>
      <c r="CG7" s="619"/>
      <c r="CH7" s="619"/>
      <c r="CI7" s="619"/>
      <c r="CJ7" s="619"/>
      <c r="CK7" s="619"/>
      <c r="CL7" s="619"/>
      <c r="CM7" s="619"/>
      <c r="CN7" s="619"/>
      <c r="CO7" s="619"/>
      <c r="CP7" s="619"/>
      <c r="CQ7" s="620"/>
      <c r="CR7" s="621">
        <v>2178048</v>
      </c>
      <c r="CS7" s="622"/>
      <c r="CT7" s="622"/>
      <c r="CU7" s="622"/>
      <c r="CV7" s="622"/>
      <c r="CW7" s="622"/>
      <c r="CX7" s="622"/>
      <c r="CY7" s="623"/>
      <c r="CZ7" s="624">
        <v>19.7</v>
      </c>
      <c r="DA7" s="624"/>
      <c r="DB7" s="624"/>
      <c r="DC7" s="624"/>
      <c r="DD7" s="630">
        <v>85732</v>
      </c>
      <c r="DE7" s="622"/>
      <c r="DF7" s="622"/>
      <c r="DG7" s="622"/>
      <c r="DH7" s="622"/>
      <c r="DI7" s="622"/>
      <c r="DJ7" s="622"/>
      <c r="DK7" s="622"/>
      <c r="DL7" s="622"/>
      <c r="DM7" s="622"/>
      <c r="DN7" s="622"/>
      <c r="DO7" s="622"/>
      <c r="DP7" s="623"/>
      <c r="DQ7" s="630">
        <v>932974</v>
      </c>
      <c r="DR7" s="622"/>
      <c r="DS7" s="622"/>
      <c r="DT7" s="622"/>
      <c r="DU7" s="622"/>
      <c r="DV7" s="622"/>
      <c r="DW7" s="622"/>
      <c r="DX7" s="622"/>
      <c r="DY7" s="622"/>
      <c r="DZ7" s="622"/>
      <c r="EA7" s="622"/>
      <c r="EB7" s="622"/>
      <c r="EC7" s="631"/>
    </row>
    <row r="8" spans="2:143" ht="11.25" customHeight="1" x14ac:dyDescent="0.15">
      <c r="B8" s="618" t="s">
        <v>243</v>
      </c>
      <c r="C8" s="619"/>
      <c r="D8" s="619"/>
      <c r="E8" s="619"/>
      <c r="F8" s="619"/>
      <c r="G8" s="619"/>
      <c r="H8" s="619"/>
      <c r="I8" s="619"/>
      <c r="J8" s="619"/>
      <c r="K8" s="619"/>
      <c r="L8" s="619"/>
      <c r="M8" s="619"/>
      <c r="N8" s="619"/>
      <c r="O8" s="619"/>
      <c r="P8" s="619"/>
      <c r="Q8" s="620"/>
      <c r="R8" s="621">
        <v>11767</v>
      </c>
      <c r="S8" s="622"/>
      <c r="T8" s="622"/>
      <c r="U8" s="622"/>
      <c r="V8" s="622"/>
      <c r="W8" s="622"/>
      <c r="X8" s="622"/>
      <c r="Y8" s="623"/>
      <c r="Z8" s="624">
        <v>0.1</v>
      </c>
      <c r="AA8" s="624"/>
      <c r="AB8" s="624"/>
      <c r="AC8" s="624"/>
      <c r="AD8" s="625">
        <v>11767</v>
      </c>
      <c r="AE8" s="625"/>
      <c r="AF8" s="625"/>
      <c r="AG8" s="625"/>
      <c r="AH8" s="625"/>
      <c r="AI8" s="625"/>
      <c r="AJ8" s="625"/>
      <c r="AK8" s="625"/>
      <c r="AL8" s="626">
        <v>0.2</v>
      </c>
      <c r="AM8" s="627"/>
      <c r="AN8" s="627"/>
      <c r="AO8" s="628"/>
      <c r="AP8" s="618" t="s">
        <v>244</v>
      </c>
      <c r="AQ8" s="619"/>
      <c r="AR8" s="619"/>
      <c r="AS8" s="619"/>
      <c r="AT8" s="619"/>
      <c r="AU8" s="619"/>
      <c r="AV8" s="619"/>
      <c r="AW8" s="619"/>
      <c r="AX8" s="619"/>
      <c r="AY8" s="619"/>
      <c r="AZ8" s="619"/>
      <c r="BA8" s="619"/>
      <c r="BB8" s="619"/>
      <c r="BC8" s="619"/>
      <c r="BD8" s="619"/>
      <c r="BE8" s="619"/>
      <c r="BF8" s="620"/>
      <c r="BG8" s="621">
        <v>26278</v>
      </c>
      <c r="BH8" s="622"/>
      <c r="BI8" s="622"/>
      <c r="BJ8" s="622"/>
      <c r="BK8" s="622"/>
      <c r="BL8" s="622"/>
      <c r="BM8" s="622"/>
      <c r="BN8" s="623"/>
      <c r="BO8" s="624">
        <v>1.8</v>
      </c>
      <c r="BP8" s="624"/>
      <c r="BQ8" s="624"/>
      <c r="BR8" s="624"/>
      <c r="BS8" s="625" t="s">
        <v>130</v>
      </c>
      <c r="BT8" s="625"/>
      <c r="BU8" s="625"/>
      <c r="BV8" s="625"/>
      <c r="BW8" s="625"/>
      <c r="BX8" s="625"/>
      <c r="BY8" s="625"/>
      <c r="BZ8" s="625"/>
      <c r="CA8" s="625"/>
      <c r="CB8" s="629"/>
      <c r="CD8" s="618" t="s">
        <v>245</v>
      </c>
      <c r="CE8" s="619"/>
      <c r="CF8" s="619"/>
      <c r="CG8" s="619"/>
      <c r="CH8" s="619"/>
      <c r="CI8" s="619"/>
      <c r="CJ8" s="619"/>
      <c r="CK8" s="619"/>
      <c r="CL8" s="619"/>
      <c r="CM8" s="619"/>
      <c r="CN8" s="619"/>
      <c r="CO8" s="619"/>
      <c r="CP8" s="619"/>
      <c r="CQ8" s="620"/>
      <c r="CR8" s="621">
        <v>2534382</v>
      </c>
      <c r="CS8" s="622"/>
      <c r="CT8" s="622"/>
      <c r="CU8" s="622"/>
      <c r="CV8" s="622"/>
      <c r="CW8" s="622"/>
      <c r="CX8" s="622"/>
      <c r="CY8" s="623"/>
      <c r="CZ8" s="624">
        <v>22.9</v>
      </c>
      <c r="DA8" s="624"/>
      <c r="DB8" s="624"/>
      <c r="DC8" s="624"/>
      <c r="DD8" s="630">
        <v>101956</v>
      </c>
      <c r="DE8" s="622"/>
      <c r="DF8" s="622"/>
      <c r="DG8" s="622"/>
      <c r="DH8" s="622"/>
      <c r="DI8" s="622"/>
      <c r="DJ8" s="622"/>
      <c r="DK8" s="622"/>
      <c r="DL8" s="622"/>
      <c r="DM8" s="622"/>
      <c r="DN8" s="622"/>
      <c r="DO8" s="622"/>
      <c r="DP8" s="623"/>
      <c r="DQ8" s="630">
        <v>1299942</v>
      </c>
      <c r="DR8" s="622"/>
      <c r="DS8" s="622"/>
      <c r="DT8" s="622"/>
      <c r="DU8" s="622"/>
      <c r="DV8" s="622"/>
      <c r="DW8" s="622"/>
      <c r="DX8" s="622"/>
      <c r="DY8" s="622"/>
      <c r="DZ8" s="622"/>
      <c r="EA8" s="622"/>
      <c r="EB8" s="622"/>
      <c r="EC8" s="631"/>
    </row>
    <row r="9" spans="2:143" ht="11.25" customHeight="1" x14ac:dyDescent="0.15">
      <c r="B9" s="618" t="s">
        <v>246</v>
      </c>
      <c r="C9" s="619"/>
      <c r="D9" s="619"/>
      <c r="E9" s="619"/>
      <c r="F9" s="619"/>
      <c r="G9" s="619"/>
      <c r="H9" s="619"/>
      <c r="I9" s="619"/>
      <c r="J9" s="619"/>
      <c r="K9" s="619"/>
      <c r="L9" s="619"/>
      <c r="M9" s="619"/>
      <c r="N9" s="619"/>
      <c r="O9" s="619"/>
      <c r="P9" s="619"/>
      <c r="Q9" s="620"/>
      <c r="R9" s="621">
        <v>12696</v>
      </c>
      <c r="S9" s="622"/>
      <c r="T9" s="622"/>
      <c r="U9" s="622"/>
      <c r="V9" s="622"/>
      <c r="W9" s="622"/>
      <c r="X9" s="622"/>
      <c r="Y9" s="623"/>
      <c r="Z9" s="624">
        <v>0.1</v>
      </c>
      <c r="AA9" s="624"/>
      <c r="AB9" s="624"/>
      <c r="AC9" s="624"/>
      <c r="AD9" s="625">
        <v>12696</v>
      </c>
      <c r="AE9" s="625"/>
      <c r="AF9" s="625"/>
      <c r="AG9" s="625"/>
      <c r="AH9" s="625"/>
      <c r="AI9" s="625"/>
      <c r="AJ9" s="625"/>
      <c r="AK9" s="625"/>
      <c r="AL9" s="626">
        <v>0.2</v>
      </c>
      <c r="AM9" s="627"/>
      <c r="AN9" s="627"/>
      <c r="AO9" s="628"/>
      <c r="AP9" s="618" t="s">
        <v>247</v>
      </c>
      <c r="AQ9" s="619"/>
      <c r="AR9" s="619"/>
      <c r="AS9" s="619"/>
      <c r="AT9" s="619"/>
      <c r="AU9" s="619"/>
      <c r="AV9" s="619"/>
      <c r="AW9" s="619"/>
      <c r="AX9" s="619"/>
      <c r="AY9" s="619"/>
      <c r="AZ9" s="619"/>
      <c r="BA9" s="619"/>
      <c r="BB9" s="619"/>
      <c r="BC9" s="619"/>
      <c r="BD9" s="619"/>
      <c r="BE9" s="619"/>
      <c r="BF9" s="620"/>
      <c r="BG9" s="621">
        <v>511218</v>
      </c>
      <c r="BH9" s="622"/>
      <c r="BI9" s="622"/>
      <c r="BJ9" s="622"/>
      <c r="BK9" s="622"/>
      <c r="BL9" s="622"/>
      <c r="BM9" s="622"/>
      <c r="BN9" s="623"/>
      <c r="BO9" s="624">
        <v>36</v>
      </c>
      <c r="BP9" s="624"/>
      <c r="BQ9" s="624"/>
      <c r="BR9" s="624"/>
      <c r="BS9" s="625" t="s">
        <v>130</v>
      </c>
      <c r="BT9" s="625"/>
      <c r="BU9" s="625"/>
      <c r="BV9" s="625"/>
      <c r="BW9" s="625"/>
      <c r="BX9" s="625"/>
      <c r="BY9" s="625"/>
      <c r="BZ9" s="625"/>
      <c r="CA9" s="625"/>
      <c r="CB9" s="629"/>
      <c r="CD9" s="618" t="s">
        <v>248</v>
      </c>
      <c r="CE9" s="619"/>
      <c r="CF9" s="619"/>
      <c r="CG9" s="619"/>
      <c r="CH9" s="619"/>
      <c r="CI9" s="619"/>
      <c r="CJ9" s="619"/>
      <c r="CK9" s="619"/>
      <c r="CL9" s="619"/>
      <c r="CM9" s="619"/>
      <c r="CN9" s="619"/>
      <c r="CO9" s="619"/>
      <c r="CP9" s="619"/>
      <c r="CQ9" s="620"/>
      <c r="CR9" s="621">
        <v>2090345</v>
      </c>
      <c r="CS9" s="622"/>
      <c r="CT9" s="622"/>
      <c r="CU9" s="622"/>
      <c r="CV9" s="622"/>
      <c r="CW9" s="622"/>
      <c r="CX9" s="622"/>
      <c r="CY9" s="623"/>
      <c r="CZ9" s="624">
        <v>18.899999999999999</v>
      </c>
      <c r="DA9" s="624"/>
      <c r="DB9" s="624"/>
      <c r="DC9" s="624"/>
      <c r="DD9" s="630">
        <v>823008</v>
      </c>
      <c r="DE9" s="622"/>
      <c r="DF9" s="622"/>
      <c r="DG9" s="622"/>
      <c r="DH9" s="622"/>
      <c r="DI9" s="622"/>
      <c r="DJ9" s="622"/>
      <c r="DK9" s="622"/>
      <c r="DL9" s="622"/>
      <c r="DM9" s="622"/>
      <c r="DN9" s="622"/>
      <c r="DO9" s="622"/>
      <c r="DP9" s="623"/>
      <c r="DQ9" s="630">
        <v>891079</v>
      </c>
      <c r="DR9" s="622"/>
      <c r="DS9" s="622"/>
      <c r="DT9" s="622"/>
      <c r="DU9" s="622"/>
      <c r="DV9" s="622"/>
      <c r="DW9" s="622"/>
      <c r="DX9" s="622"/>
      <c r="DY9" s="622"/>
      <c r="DZ9" s="622"/>
      <c r="EA9" s="622"/>
      <c r="EB9" s="622"/>
      <c r="EC9" s="631"/>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130</v>
      </c>
      <c r="AA10" s="624"/>
      <c r="AB10" s="624"/>
      <c r="AC10" s="624"/>
      <c r="AD10" s="625" t="s">
        <v>130</v>
      </c>
      <c r="AE10" s="625"/>
      <c r="AF10" s="625"/>
      <c r="AG10" s="625"/>
      <c r="AH10" s="625"/>
      <c r="AI10" s="625"/>
      <c r="AJ10" s="625"/>
      <c r="AK10" s="625"/>
      <c r="AL10" s="626" t="s">
        <v>130</v>
      </c>
      <c r="AM10" s="627"/>
      <c r="AN10" s="627"/>
      <c r="AO10" s="628"/>
      <c r="AP10" s="618" t="s">
        <v>250</v>
      </c>
      <c r="AQ10" s="619"/>
      <c r="AR10" s="619"/>
      <c r="AS10" s="619"/>
      <c r="AT10" s="619"/>
      <c r="AU10" s="619"/>
      <c r="AV10" s="619"/>
      <c r="AW10" s="619"/>
      <c r="AX10" s="619"/>
      <c r="AY10" s="619"/>
      <c r="AZ10" s="619"/>
      <c r="BA10" s="619"/>
      <c r="BB10" s="619"/>
      <c r="BC10" s="619"/>
      <c r="BD10" s="619"/>
      <c r="BE10" s="619"/>
      <c r="BF10" s="620"/>
      <c r="BG10" s="621">
        <v>43758</v>
      </c>
      <c r="BH10" s="622"/>
      <c r="BI10" s="622"/>
      <c r="BJ10" s="622"/>
      <c r="BK10" s="622"/>
      <c r="BL10" s="622"/>
      <c r="BM10" s="622"/>
      <c r="BN10" s="623"/>
      <c r="BO10" s="624">
        <v>3.1</v>
      </c>
      <c r="BP10" s="624"/>
      <c r="BQ10" s="624"/>
      <c r="BR10" s="624"/>
      <c r="BS10" s="625" t="s">
        <v>130</v>
      </c>
      <c r="BT10" s="625"/>
      <c r="BU10" s="625"/>
      <c r="BV10" s="625"/>
      <c r="BW10" s="625"/>
      <c r="BX10" s="625"/>
      <c r="BY10" s="625"/>
      <c r="BZ10" s="625"/>
      <c r="CA10" s="625"/>
      <c r="CB10" s="629"/>
      <c r="CD10" s="618" t="s">
        <v>251</v>
      </c>
      <c r="CE10" s="619"/>
      <c r="CF10" s="619"/>
      <c r="CG10" s="619"/>
      <c r="CH10" s="619"/>
      <c r="CI10" s="619"/>
      <c r="CJ10" s="619"/>
      <c r="CK10" s="619"/>
      <c r="CL10" s="619"/>
      <c r="CM10" s="619"/>
      <c r="CN10" s="619"/>
      <c r="CO10" s="619"/>
      <c r="CP10" s="619"/>
      <c r="CQ10" s="620"/>
      <c r="CR10" s="621">
        <v>35745</v>
      </c>
      <c r="CS10" s="622"/>
      <c r="CT10" s="622"/>
      <c r="CU10" s="622"/>
      <c r="CV10" s="622"/>
      <c r="CW10" s="622"/>
      <c r="CX10" s="622"/>
      <c r="CY10" s="623"/>
      <c r="CZ10" s="624">
        <v>0.3</v>
      </c>
      <c r="DA10" s="624"/>
      <c r="DB10" s="624"/>
      <c r="DC10" s="624"/>
      <c r="DD10" s="630" t="s">
        <v>130</v>
      </c>
      <c r="DE10" s="622"/>
      <c r="DF10" s="622"/>
      <c r="DG10" s="622"/>
      <c r="DH10" s="622"/>
      <c r="DI10" s="622"/>
      <c r="DJ10" s="622"/>
      <c r="DK10" s="622"/>
      <c r="DL10" s="622"/>
      <c r="DM10" s="622"/>
      <c r="DN10" s="622"/>
      <c r="DO10" s="622"/>
      <c r="DP10" s="623"/>
      <c r="DQ10" s="630">
        <v>5745</v>
      </c>
      <c r="DR10" s="622"/>
      <c r="DS10" s="622"/>
      <c r="DT10" s="622"/>
      <c r="DU10" s="622"/>
      <c r="DV10" s="622"/>
      <c r="DW10" s="622"/>
      <c r="DX10" s="622"/>
      <c r="DY10" s="622"/>
      <c r="DZ10" s="622"/>
      <c r="EA10" s="622"/>
      <c r="EB10" s="622"/>
      <c r="EC10" s="631"/>
    </row>
    <row r="11" spans="2:143" ht="11.25" customHeight="1" x14ac:dyDescent="0.15">
      <c r="B11" s="618" t="s">
        <v>252</v>
      </c>
      <c r="C11" s="619"/>
      <c r="D11" s="619"/>
      <c r="E11" s="619"/>
      <c r="F11" s="619"/>
      <c r="G11" s="619"/>
      <c r="H11" s="619"/>
      <c r="I11" s="619"/>
      <c r="J11" s="619"/>
      <c r="K11" s="619"/>
      <c r="L11" s="619"/>
      <c r="M11" s="619"/>
      <c r="N11" s="619"/>
      <c r="O11" s="619"/>
      <c r="P11" s="619"/>
      <c r="Q11" s="620"/>
      <c r="R11" s="621">
        <v>350996</v>
      </c>
      <c r="S11" s="622"/>
      <c r="T11" s="622"/>
      <c r="U11" s="622"/>
      <c r="V11" s="622"/>
      <c r="W11" s="622"/>
      <c r="X11" s="622"/>
      <c r="Y11" s="623"/>
      <c r="Z11" s="626">
        <v>2.9</v>
      </c>
      <c r="AA11" s="627"/>
      <c r="AB11" s="627"/>
      <c r="AC11" s="633"/>
      <c r="AD11" s="630">
        <v>350996</v>
      </c>
      <c r="AE11" s="622"/>
      <c r="AF11" s="622"/>
      <c r="AG11" s="622"/>
      <c r="AH11" s="622"/>
      <c r="AI11" s="622"/>
      <c r="AJ11" s="622"/>
      <c r="AK11" s="623"/>
      <c r="AL11" s="626">
        <v>6</v>
      </c>
      <c r="AM11" s="627"/>
      <c r="AN11" s="627"/>
      <c r="AO11" s="628"/>
      <c r="AP11" s="618" t="s">
        <v>253</v>
      </c>
      <c r="AQ11" s="619"/>
      <c r="AR11" s="619"/>
      <c r="AS11" s="619"/>
      <c r="AT11" s="619"/>
      <c r="AU11" s="619"/>
      <c r="AV11" s="619"/>
      <c r="AW11" s="619"/>
      <c r="AX11" s="619"/>
      <c r="AY11" s="619"/>
      <c r="AZ11" s="619"/>
      <c r="BA11" s="619"/>
      <c r="BB11" s="619"/>
      <c r="BC11" s="619"/>
      <c r="BD11" s="619"/>
      <c r="BE11" s="619"/>
      <c r="BF11" s="620"/>
      <c r="BG11" s="621">
        <v>39204</v>
      </c>
      <c r="BH11" s="622"/>
      <c r="BI11" s="622"/>
      <c r="BJ11" s="622"/>
      <c r="BK11" s="622"/>
      <c r="BL11" s="622"/>
      <c r="BM11" s="622"/>
      <c r="BN11" s="623"/>
      <c r="BO11" s="624">
        <v>2.8</v>
      </c>
      <c r="BP11" s="624"/>
      <c r="BQ11" s="624"/>
      <c r="BR11" s="624"/>
      <c r="BS11" s="625" t="s">
        <v>130</v>
      </c>
      <c r="BT11" s="625"/>
      <c r="BU11" s="625"/>
      <c r="BV11" s="625"/>
      <c r="BW11" s="625"/>
      <c r="BX11" s="625"/>
      <c r="BY11" s="625"/>
      <c r="BZ11" s="625"/>
      <c r="CA11" s="625"/>
      <c r="CB11" s="629"/>
      <c r="CD11" s="618" t="s">
        <v>254</v>
      </c>
      <c r="CE11" s="619"/>
      <c r="CF11" s="619"/>
      <c r="CG11" s="619"/>
      <c r="CH11" s="619"/>
      <c r="CI11" s="619"/>
      <c r="CJ11" s="619"/>
      <c r="CK11" s="619"/>
      <c r="CL11" s="619"/>
      <c r="CM11" s="619"/>
      <c r="CN11" s="619"/>
      <c r="CO11" s="619"/>
      <c r="CP11" s="619"/>
      <c r="CQ11" s="620"/>
      <c r="CR11" s="621">
        <v>489465</v>
      </c>
      <c r="CS11" s="622"/>
      <c r="CT11" s="622"/>
      <c r="CU11" s="622"/>
      <c r="CV11" s="622"/>
      <c r="CW11" s="622"/>
      <c r="CX11" s="622"/>
      <c r="CY11" s="623"/>
      <c r="CZ11" s="624">
        <v>4.4000000000000004</v>
      </c>
      <c r="DA11" s="624"/>
      <c r="DB11" s="624"/>
      <c r="DC11" s="624"/>
      <c r="DD11" s="630">
        <v>262885</v>
      </c>
      <c r="DE11" s="622"/>
      <c r="DF11" s="622"/>
      <c r="DG11" s="622"/>
      <c r="DH11" s="622"/>
      <c r="DI11" s="622"/>
      <c r="DJ11" s="622"/>
      <c r="DK11" s="622"/>
      <c r="DL11" s="622"/>
      <c r="DM11" s="622"/>
      <c r="DN11" s="622"/>
      <c r="DO11" s="622"/>
      <c r="DP11" s="623"/>
      <c r="DQ11" s="630">
        <v>147098</v>
      </c>
      <c r="DR11" s="622"/>
      <c r="DS11" s="622"/>
      <c r="DT11" s="622"/>
      <c r="DU11" s="622"/>
      <c r="DV11" s="622"/>
      <c r="DW11" s="622"/>
      <c r="DX11" s="622"/>
      <c r="DY11" s="622"/>
      <c r="DZ11" s="622"/>
      <c r="EA11" s="622"/>
      <c r="EB11" s="622"/>
      <c r="EC11" s="631"/>
    </row>
    <row r="12" spans="2:143" ht="11.25" customHeight="1" x14ac:dyDescent="0.15">
      <c r="B12" s="618" t="s">
        <v>255</v>
      </c>
      <c r="C12" s="619"/>
      <c r="D12" s="619"/>
      <c r="E12" s="619"/>
      <c r="F12" s="619"/>
      <c r="G12" s="619"/>
      <c r="H12" s="619"/>
      <c r="I12" s="619"/>
      <c r="J12" s="619"/>
      <c r="K12" s="619"/>
      <c r="L12" s="619"/>
      <c r="M12" s="619"/>
      <c r="N12" s="619"/>
      <c r="O12" s="619"/>
      <c r="P12" s="619"/>
      <c r="Q12" s="620"/>
      <c r="R12" s="621">
        <v>3705</v>
      </c>
      <c r="S12" s="622"/>
      <c r="T12" s="622"/>
      <c r="U12" s="622"/>
      <c r="V12" s="622"/>
      <c r="W12" s="622"/>
      <c r="X12" s="622"/>
      <c r="Y12" s="623"/>
      <c r="Z12" s="624">
        <v>0</v>
      </c>
      <c r="AA12" s="624"/>
      <c r="AB12" s="624"/>
      <c r="AC12" s="624"/>
      <c r="AD12" s="625">
        <v>3705</v>
      </c>
      <c r="AE12" s="625"/>
      <c r="AF12" s="625"/>
      <c r="AG12" s="625"/>
      <c r="AH12" s="625"/>
      <c r="AI12" s="625"/>
      <c r="AJ12" s="625"/>
      <c r="AK12" s="625"/>
      <c r="AL12" s="626">
        <v>0.1</v>
      </c>
      <c r="AM12" s="627"/>
      <c r="AN12" s="627"/>
      <c r="AO12" s="628"/>
      <c r="AP12" s="618" t="s">
        <v>256</v>
      </c>
      <c r="AQ12" s="619"/>
      <c r="AR12" s="619"/>
      <c r="AS12" s="619"/>
      <c r="AT12" s="619"/>
      <c r="AU12" s="619"/>
      <c r="AV12" s="619"/>
      <c r="AW12" s="619"/>
      <c r="AX12" s="619"/>
      <c r="AY12" s="619"/>
      <c r="AZ12" s="619"/>
      <c r="BA12" s="619"/>
      <c r="BB12" s="619"/>
      <c r="BC12" s="619"/>
      <c r="BD12" s="619"/>
      <c r="BE12" s="619"/>
      <c r="BF12" s="620"/>
      <c r="BG12" s="621">
        <v>633369</v>
      </c>
      <c r="BH12" s="622"/>
      <c r="BI12" s="622"/>
      <c r="BJ12" s="622"/>
      <c r="BK12" s="622"/>
      <c r="BL12" s="622"/>
      <c r="BM12" s="622"/>
      <c r="BN12" s="623"/>
      <c r="BO12" s="624">
        <v>44.6</v>
      </c>
      <c r="BP12" s="624"/>
      <c r="BQ12" s="624"/>
      <c r="BR12" s="624"/>
      <c r="BS12" s="625" t="s">
        <v>130</v>
      </c>
      <c r="BT12" s="625"/>
      <c r="BU12" s="625"/>
      <c r="BV12" s="625"/>
      <c r="BW12" s="625"/>
      <c r="BX12" s="625"/>
      <c r="BY12" s="625"/>
      <c r="BZ12" s="625"/>
      <c r="CA12" s="625"/>
      <c r="CB12" s="629"/>
      <c r="CD12" s="618" t="s">
        <v>257</v>
      </c>
      <c r="CE12" s="619"/>
      <c r="CF12" s="619"/>
      <c r="CG12" s="619"/>
      <c r="CH12" s="619"/>
      <c r="CI12" s="619"/>
      <c r="CJ12" s="619"/>
      <c r="CK12" s="619"/>
      <c r="CL12" s="619"/>
      <c r="CM12" s="619"/>
      <c r="CN12" s="619"/>
      <c r="CO12" s="619"/>
      <c r="CP12" s="619"/>
      <c r="CQ12" s="620"/>
      <c r="CR12" s="621">
        <v>351793</v>
      </c>
      <c r="CS12" s="622"/>
      <c r="CT12" s="622"/>
      <c r="CU12" s="622"/>
      <c r="CV12" s="622"/>
      <c r="CW12" s="622"/>
      <c r="CX12" s="622"/>
      <c r="CY12" s="623"/>
      <c r="CZ12" s="624">
        <v>3.2</v>
      </c>
      <c r="DA12" s="624"/>
      <c r="DB12" s="624"/>
      <c r="DC12" s="624"/>
      <c r="DD12" s="630">
        <v>47343</v>
      </c>
      <c r="DE12" s="622"/>
      <c r="DF12" s="622"/>
      <c r="DG12" s="622"/>
      <c r="DH12" s="622"/>
      <c r="DI12" s="622"/>
      <c r="DJ12" s="622"/>
      <c r="DK12" s="622"/>
      <c r="DL12" s="622"/>
      <c r="DM12" s="622"/>
      <c r="DN12" s="622"/>
      <c r="DO12" s="622"/>
      <c r="DP12" s="623"/>
      <c r="DQ12" s="630">
        <v>206350</v>
      </c>
      <c r="DR12" s="622"/>
      <c r="DS12" s="622"/>
      <c r="DT12" s="622"/>
      <c r="DU12" s="622"/>
      <c r="DV12" s="622"/>
      <c r="DW12" s="622"/>
      <c r="DX12" s="622"/>
      <c r="DY12" s="622"/>
      <c r="DZ12" s="622"/>
      <c r="EA12" s="622"/>
      <c r="EB12" s="622"/>
      <c r="EC12" s="631"/>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24" t="s">
        <v>130</v>
      </c>
      <c r="AA13" s="624"/>
      <c r="AB13" s="624"/>
      <c r="AC13" s="624"/>
      <c r="AD13" s="625" t="s">
        <v>130</v>
      </c>
      <c r="AE13" s="625"/>
      <c r="AF13" s="625"/>
      <c r="AG13" s="625"/>
      <c r="AH13" s="625"/>
      <c r="AI13" s="625"/>
      <c r="AJ13" s="625"/>
      <c r="AK13" s="625"/>
      <c r="AL13" s="626" t="s">
        <v>130</v>
      </c>
      <c r="AM13" s="627"/>
      <c r="AN13" s="627"/>
      <c r="AO13" s="628"/>
      <c r="AP13" s="618" t="s">
        <v>259</v>
      </c>
      <c r="AQ13" s="619"/>
      <c r="AR13" s="619"/>
      <c r="AS13" s="619"/>
      <c r="AT13" s="619"/>
      <c r="AU13" s="619"/>
      <c r="AV13" s="619"/>
      <c r="AW13" s="619"/>
      <c r="AX13" s="619"/>
      <c r="AY13" s="619"/>
      <c r="AZ13" s="619"/>
      <c r="BA13" s="619"/>
      <c r="BB13" s="619"/>
      <c r="BC13" s="619"/>
      <c r="BD13" s="619"/>
      <c r="BE13" s="619"/>
      <c r="BF13" s="620"/>
      <c r="BG13" s="621">
        <v>632040</v>
      </c>
      <c r="BH13" s="622"/>
      <c r="BI13" s="622"/>
      <c r="BJ13" s="622"/>
      <c r="BK13" s="622"/>
      <c r="BL13" s="622"/>
      <c r="BM13" s="622"/>
      <c r="BN13" s="623"/>
      <c r="BO13" s="624">
        <v>44.5</v>
      </c>
      <c r="BP13" s="624"/>
      <c r="BQ13" s="624"/>
      <c r="BR13" s="624"/>
      <c r="BS13" s="625" t="s">
        <v>130</v>
      </c>
      <c r="BT13" s="625"/>
      <c r="BU13" s="625"/>
      <c r="BV13" s="625"/>
      <c r="BW13" s="625"/>
      <c r="BX13" s="625"/>
      <c r="BY13" s="625"/>
      <c r="BZ13" s="625"/>
      <c r="CA13" s="625"/>
      <c r="CB13" s="629"/>
      <c r="CD13" s="618" t="s">
        <v>260</v>
      </c>
      <c r="CE13" s="619"/>
      <c r="CF13" s="619"/>
      <c r="CG13" s="619"/>
      <c r="CH13" s="619"/>
      <c r="CI13" s="619"/>
      <c r="CJ13" s="619"/>
      <c r="CK13" s="619"/>
      <c r="CL13" s="619"/>
      <c r="CM13" s="619"/>
      <c r="CN13" s="619"/>
      <c r="CO13" s="619"/>
      <c r="CP13" s="619"/>
      <c r="CQ13" s="620"/>
      <c r="CR13" s="621">
        <v>766289</v>
      </c>
      <c r="CS13" s="622"/>
      <c r="CT13" s="622"/>
      <c r="CU13" s="622"/>
      <c r="CV13" s="622"/>
      <c r="CW13" s="622"/>
      <c r="CX13" s="622"/>
      <c r="CY13" s="623"/>
      <c r="CZ13" s="624">
        <v>6.9</v>
      </c>
      <c r="DA13" s="624"/>
      <c r="DB13" s="624"/>
      <c r="DC13" s="624"/>
      <c r="DD13" s="630">
        <v>516407</v>
      </c>
      <c r="DE13" s="622"/>
      <c r="DF13" s="622"/>
      <c r="DG13" s="622"/>
      <c r="DH13" s="622"/>
      <c r="DI13" s="622"/>
      <c r="DJ13" s="622"/>
      <c r="DK13" s="622"/>
      <c r="DL13" s="622"/>
      <c r="DM13" s="622"/>
      <c r="DN13" s="622"/>
      <c r="DO13" s="622"/>
      <c r="DP13" s="623"/>
      <c r="DQ13" s="630">
        <v>324010</v>
      </c>
      <c r="DR13" s="622"/>
      <c r="DS13" s="622"/>
      <c r="DT13" s="622"/>
      <c r="DU13" s="622"/>
      <c r="DV13" s="622"/>
      <c r="DW13" s="622"/>
      <c r="DX13" s="622"/>
      <c r="DY13" s="622"/>
      <c r="DZ13" s="622"/>
      <c r="EA13" s="622"/>
      <c r="EB13" s="622"/>
      <c r="EC13" s="631"/>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24" t="s">
        <v>130</v>
      </c>
      <c r="AA14" s="624"/>
      <c r="AB14" s="624"/>
      <c r="AC14" s="624"/>
      <c r="AD14" s="625" t="s">
        <v>130</v>
      </c>
      <c r="AE14" s="625"/>
      <c r="AF14" s="625"/>
      <c r="AG14" s="625"/>
      <c r="AH14" s="625"/>
      <c r="AI14" s="625"/>
      <c r="AJ14" s="625"/>
      <c r="AK14" s="625"/>
      <c r="AL14" s="626" t="s">
        <v>130</v>
      </c>
      <c r="AM14" s="627"/>
      <c r="AN14" s="627"/>
      <c r="AO14" s="628"/>
      <c r="AP14" s="618" t="s">
        <v>262</v>
      </c>
      <c r="AQ14" s="619"/>
      <c r="AR14" s="619"/>
      <c r="AS14" s="619"/>
      <c r="AT14" s="619"/>
      <c r="AU14" s="619"/>
      <c r="AV14" s="619"/>
      <c r="AW14" s="619"/>
      <c r="AX14" s="619"/>
      <c r="AY14" s="619"/>
      <c r="AZ14" s="619"/>
      <c r="BA14" s="619"/>
      <c r="BB14" s="619"/>
      <c r="BC14" s="619"/>
      <c r="BD14" s="619"/>
      <c r="BE14" s="619"/>
      <c r="BF14" s="620"/>
      <c r="BG14" s="621">
        <v>71365</v>
      </c>
      <c r="BH14" s="622"/>
      <c r="BI14" s="622"/>
      <c r="BJ14" s="622"/>
      <c r="BK14" s="622"/>
      <c r="BL14" s="622"/>
      <c r="BM14" s="622"/>
      <c r="BN14" s="623"/>
      <c r="BO14" s="624">
        <v>5</v>
      </c>
      <c r="BP14" s="624"/>
      <c r="BQ14" s="624"/>
      <c r="BR14" s="624"/>
      <c r="BS14" s="625" t="s">
        <v>130</v>
      </c>
      <c r="BT14" s="625"/>
      <c r="BU14" s="625"/>
      <c r="BV14" s="625"/>
      <c r="BW14" s="625"/>
      <c r="BX14" s="625"/>
      <c r="BY14" s="625"/>
      <c r="BZ14" s="625"/>
      <c r="CA14" s="625"/>
      <c r="CB14" s="629"/>
      <c r="CD14" s="618" t="s">
        <v>263</v>
      </c>
      <c r="CE14" s="619"/>
      <c r="CF14" s="619"/>
      <c r="CG14" s="619"/>
      <c r="CH14" s="619"/>
      <c r="CI14" s="619"/>
      <c r="CJ14" s="619"/>
      <c r="CK14" s="619"/>
      <c r="CL14" s="619"/>
      <c r="CM14" s="619"/>
      <c r="CN14" s="619"/>
      <c r="CO14" s="619"/>
      <c r="CP14" s="619"/>
      <c r="CQ14" s="620"/>
      <c r="CR14" s="621">
        <v>458095</v>
      </c>
      <c r="CS14" s="622"/>
      <c r="CT14" s="622"/>
      <c r="CU14" s="622"/>
      <c r="CV14" s="622"/>
      <c r="CW14" s="622"/>
      <c r="CX14" s="622"/>
      <c r="CY14" s="623"/>
      <c r="CZ14" s="624">
        <v>4.0999999999999996</v>
      </c>
      <c r="DA14" s="624"/>
      <c r="DB14" s="624"/>
      <c r="DC14" s="624"/>
      <c r="DD14" s="630">
        <v>18177</v>
      </c>
      <c r="DE14" s="622"/>
      <c r="DF14" s="622"/>
      <c r="DG14" s="622"/>
      <c r="DH14" s="622"/>
      <c r="DI14" s="622"/>
      <c r="DJ14" s="622"/>
      <c r="DK14" s="622"/>
      <c r="DL14" s="622"/>
      <c r="DM14" s="622"/>
      <c r="DN14" s="622"/>
      <c r="DO14" s="622"/>
      <c r="DP14" s="623"/>
      <c r="DQ14" s="630">
        <v>438202</v>
      </c>
      <c r="DR14" s="622"/>
      <c r="DS14" s="622"/>
      <c r="DT14" s="622"/>
      <c r="DU14" s="622"/>
      <c r="DV14" s="622"/>
      <c r="DW14" s="622"/>
      <c r="DX14" s="622"/>
      <c r="DY14" s="622"/>
      <c r="DZ14" s="622"/>
      <c r="EA14" s="622"/>
      <c r="EB14" s="622"/>
      <c r="EC14" s="631"/>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24" t="s">
        <v>130</v>
      </c>
      <c r="AA15" s="624"/>
      <c r="AB15" s="624"/>
      <c r="AC15" s="624"/>
      <c r="AD15" s="625" t="s">
        <v>130</v>
      </c>
      <c r="AE15" s="625"/>
      <c r="AF15" s="625"/>
      <c r="AG15" s="625"/>
      <c r="AH15" s="625"/>
      <c r="AI15" s="625"/>
      <c r="AJ15" s="625"/>
      <c r="AK15" s="625"/>
      <c r="AL15" s="626" t="s">
        <v>130</v>
      </c>
      <c r="AM15" s="627"/>
      <c r="AN15" s="627"/>
      <c r="AO15" s="628"/>
      <c r="AP15" s="618" t="s">
        <v>265</v>
      </c>
      <c r="AQ15" s="619"/>
      <c r="AR15" s="619"/>
      <c r="AS15" s="619"/>
      <c r="AT15" s="619"/>
      <c r="AU15" s="619"/>
      <c r="AV15" s="619"/>
      <c r="AW15" s="619"/>
      <c r="AX15" s="619"/>
      <c r="AY15" s="619"/>
      <c r="AZ15" s="619"/>
      <c r="BA15" s="619"/>
      <c r="BB15" s="619"/>
      <c r="BC15" s="619"/>
      <c r="BD15" s="619"/>
      <c r="BE15" s="619"/>
      <c r="BF15" s="620"/>
      <c r="BG15" s="621">
        <v>89904</v>
      </c>
      <c r="BH15" s="622"/>
      <c r="BI15" s="622"/>
      <c r="BJ15" s="622"/>
      <c r="BK15" s="622"/>
      <c r="BL15" s="622"/>
      <c r="BM15" s="622"/>
      <c r="BN15" s="623"/>
      <c r="BO15" s="624">
        <v>6.3</v>
      </c>
      <c r="BP15" s="624"/>
      <c r="BQ15" s="624"/>
      <c r="BR15" s="624"/>
      <c r="BS15" s="625" t="s">
        <v>130</v>
      </c>
      <c r="BT15" s="625"/>
      <c r="BU15" s="625"/>
      <c r="BV15" s="625"/>
      <c r="BW15" s="625"/>
      <c r="BX15" s="625"/>
      <c r="BY15" s="625"/>
      <c r="BZ15" s="625"/>
      <c r="CA15" s="625"/>
      <c r="CB15" s="629"/>
      <c r="CD15" s="618" t="s">
        <v>266</v>
      </c>
      <c r="CE15" s="619"/>
      <c r="CF15" s="619"/>
      <c r="CG15" s="619"/>
      <c r="CH15" s="619"/>
      <c r="CI15" s="619"/>
      <c r="CJ15" s="619"/>
      <c r="CK15" s="619"/>
      <c r="CL15" s="619"/>
      <c r="CM15" s="619"/>
      <c r="CN15" s="619"/>
      <c r="CO15" s="619"/>
      <c r="CP15" s="619"/>
      <c r="CQ15" s="620"/>
      <c r="CR15" s="621">
        <v>986639</v>
      </c>
      <c r="CS15" s="622"/>
      <c r="CT15" s="622"/>
      <c r="CU15" s="622"/>
      <c r="CV15" s="622"/>
      <c r="CW15" s="622"/>
      <c r="CX15" s="622"/>
      <c r="CY15" s="623"/>
      <c r="CZ15" s="624">
        <v>8.9</v>
      </c>
      <c r="DA15" s="624"/>
      <c r="DB15" s="624"/>
      <c r="DC15" s="624"/>
      <c r="DD15" s="630">
        <v>137656</v>
      </c>
      <c r="DE15" s="622"/>
      <c r="DF15" s="622"/>
      <c r="DG15" s="622"/>
      <c r="DH15" s="622"/>
      <c r="DI15" s="622"/>
      <c r="DJ15" s="622"/>
      <c r="DK15" s="622"/>
      <c r="DL15" s="622"/>
      <c r="DM15" s="622"/>
      <c r="DN15" s="622"/>
      <c r="DO15" s="622"/>
      <c r="DP15" s="623"/>
      <c r="DQ15" s="630">
        <v>674585</v>
      </c>
      <c r="DR15" s="622"/>
      <c r="DS15" s="622"/>
      <c r="DT15" s="622"/>
      <c r="DU15" s="622"/>
      <c r="DV15" s="622"/>
      <c r="DW15" s="622"/>
      <c r="DX15" s="622"/>
      <c r="DY15" s="622"/>
      <c r="DZ15" s="622"/>
      <c r="EA15" s="622"/>
      <c r="EB15" s="622"/>
      <c r="EC15" s="631"/>
    </row>
    <row r="16" spans="2:143" ht="11.25" customHeight="1" x14ac:dyDescent="0.15">
      <c r="B16" s="618" t="s">
        <v>267</v>
      </c>
      <c r="C16" s="619"/>
      <c r="D16" s="619"/>
      <c r="E16" s="619"/>
      <c r="F16" s="619"/>
      <c r="G16" s="619"/>
      <c r="H16" s="619"/>
      <c r="I16" s="619"/>
      <c r="J16" s="619"/>
      <c r="K16" s="619"/>
      <c r="L16" s="619"/>
      <c r="M16" s="619"/>
      <c r="N16" s="619"/>
      <c r="O16" s="619"/>
      <c r="P16" s="619"/>
      <c r="Q16" s="620"/>
      <c r="R16" s="621">
        <v>5474</v>
      </c>
      <c r="S16" s="622"/>
      <c r="T16" s="622"/>
      <c r="U16" s="622"/>
      <c r="V16" s="622"/>
      <c r="W16" s="622"/>
      <c r="X16" s="622"/>
      <c r="Y16" s="623"/>
      <c r="Z16" s="624">
        <v>0</v>
      </c>
      <c r="AA16" s="624"/>
      <c r="AB16" s="624"/>
      <c r="AC16" s="624"/>
      <c r="AD16" s="625">
        <v>5474</v>
      </c>
      <c r="AE16" s="625"/>
      <c r="AF16" s="625"/>
      <c r="AG16" s="625"/>
      <c r="AH16" s="625"/>
      <c r="AI16" s="625"/>
      <c r="AJ16" s="625"/>
      <c r="AK16" s="625"/>
      <c r="AL16" s="626">
        <v>0.1</v>
      </c>
      <c r="AM16" s="627"/>
      <c r="AN16" s="627"/>
      <c r="AO16" s="628"/>
      <c r="AP16" s="618" t="s">
        <v>268</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24" t="s">
        <v>130</v>
      </c>
      <c r="BP16" s="624"/>
      <c r="BQ16" s="624"/>
      <c r="BR16" s="624"/>
      <c r="BS16" s="625" t="s">
        <v>130</v>
      </c>
      <c r="BT16" s="625"/>
      <c r="BU16" s="625"/>
      <c r="BV16" s="625"/>
      <c r="BW16" s="625"/>
      <c r="BX16" s="625"/>
      <c r="BY16" s="625"/>
      <c r="BZ16" s="625"/>
      <c r="CA16" s="625"/>
      <c r="CB16" s="629"/>
      <c r="CD16" s="618" t="s">
        <v>269</v>
      </c>
      <c r="CE16" s="619"/>
      <c r="CF16" s="619"/>
      <c r="CG16" s="619"/>
      <c r="CH16" s="619"/>
      <c r="CI16" s="619"/>
      <c r="CJ16" s="619"/>
      <c r="CK16" s="619"/>
      <c r="CL16" s="619"/>
      <c r="CM16" s="619"/>
      <c r="CN16" s="619"/>
      <c r="CO16" s="619"/>
      <c r="CP16" s="619"/>
      <c r="CQ16" s="620"/>
      <c r="CR16" s="621">
        <v>447</v>
      </c>
      <c r="CS16" s="622"/>
      <c r="CT16" s="622"/>
      <c r="CU16" s="622"/>
      <c r="CV16" s="622"/>
      <c r="CW16" s="622"/>
      <c r="CX16" s="622"/>
      <c r="CY16" s="623"/>
      <c r="CZ16" s="624">
        <v>0</v>
      </c>
      <c r="DA16" s="624"/>
      <c r="DB16" s="624"/>
      <c r="DC16" s="624"/>
      <c r="DD16" s="630" t="s">
        <v>130</v>
      </c>
      <c r="DE16" s="622"/>
      <c r="DF16" s="622"/>
      <c r="DG16" s="622"/>
      <c r="DH16" s="622"/>
      <c r="DI16" s="622"/>
      <c r="DJ16" s="622"/>
      <c r="DK16" s="622"/>
      <c r="DL16" s="622"/>
      <c r="DM16" s="622"/>
      <c r="DN16" s="622"/>
      <c r="DO16" s="622"/>
      <c r="DP16" s="623"/>
      <c r="DQ16" s="630">
        <v>447</v>
      </c>
      <c r="DR16" s="622"/>
      <c r="DS16" s="622"/>
      <c r="DT16" s="622"/>
      <c r="DU16" s="622"/>
      <c r="DV16" s="622"/>
      <c r="DW16" s="622"/>
      <c r="DX16" s="622"/>
      <c r="DY16" s="622"/>
      <c r="DZ16" s="622"/>
      <c r="EA16" s="622"/>
      <c r="EB16" s="622"/>
      <c r="EC16" s="631"/>
    </row>
    <row r="17" spans="2:133" ht="11.25" customHeight="1" x14ac:dyDescent="0.15">
      <c r="B17" s="618" t="s">
        <v>270</v>
      </c>
      <c r="C17" s="619"/>
      <c r="D17" s="619"/>
      <c r="E17" s="619"/>
      <c r="F17" s="619"/>
      <c r="G17" s="619"/>
      <c r="H17" s="619"/>
      <c r="I17" s="619"/>
      <c r="J17" s="619"/>
      <c r="K17" s="619"/>
      <c r="L17" s="619"/>
      <c r="M17" s="619"/>
      <c r="N17" s="619"/>
      <c r="O17" s="619"/>
      <c r="P17" s="619"/>
      <c r="Q17" s="620"/>
      <c r="R17" s="621">
        <v>19521</v>
      </c>
      <c r="S17" s="622"/>
      <c r="T17" s="622"/>
      <c r="U17" s="622"/>
      <c r="V17" s="622"/>
      <c r="W17" s="622"/>
      <c r="X17" s="622"/>
      <c r="Y17" s="623"/>
      <c r="Z17" s="624">
        <v>0.2</v>
      </c>
      <c r="AA17" s="624"/>
      <c r="AB17" s="624"/>
      <c r="AC17" s="624"/>
      <c r="AD17" s="625">
        <v>19521</v>
      </c>
      <c r="AE17" s="625"/>
      <c r="AF17" s="625"/>
      <c r="AG17" s="625"/>
      <c r="AH17" s="625"/>
      <c r="AI17" s="625"/>
      <c r="AJ17" s="625"/>
      <c r="AK17" s="625"/>
      <c r="AL17" s="626">
        <v>0.3</v>
      </c>
      <c r="AM17" s="627"/>
      <c r="AN17" s="627"/>
      <c r="AO17" s="628"/>
      <c r="AP17" s="618" t="s">
        <v>271</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24" t="s">
        <v>130</v>
      </c>
      <c r="BP17" s="624"/>
      <c r="BQ17" s="624"/>
      <c r="BR17" s="624"/>
      <c r="BS17" s="625" t="s">
        <v>130</v>
      </c>
      <c r="BT17" s="625"/>
      <c r="BU17" s="625"/>
      <c r="BV17" s="625"/>
      <c r="BW17" s="625"/>
      <c r="BX17" s="625"/>
      <c r="BY17" s="625"/>
      <c r="BZ17" s="625"/>
      <c r="CA17" s="625"/>
      <c r="CB17" s="629"/>
      <c r="CD17" s="618" t="s">
        <v>272</v>
      </c>
      <c r="CE17" s="619"/>
      <c r="CF17" s="619"/>
      <c r="CG17" s="619"/>
      <c r="CH17" s="619"/>
      <c r="CI17" s="619"/>
      <c r="CJ17" s="619"/>
      <c r="CK17" s="619"/>
      <c r="CL17" s="619"/>
      <c r="CM17" s="619"/>
      <c r="CN17" s="619"/>
      <c r="CO17" s="619"/>
      <c r="CP17" s="619"/>
      <c r="CQ17" s="620"/>
      <c r="CR17" s="621">
        <v>1072342</v>
      </c>
      <c r="CS17" s="622"/>
      <c r="CT17" s="622"/>
      <c r="CU17" s="622"/>
      <c r="CV17" s="622"/>
      <c r="CW17" s="622"/>
      <c r="CX17" s="622"/>
      <c r="CY17" s="623"/>
      <c r="CZ17" s="624">
        <v>9.6999999999999993</v>
      </c>
      <c r="DA17" s="624"/>
      <c r="DB17" s="624"/>
      <c r="DC17" s="624"/>
      <c r="DD17" s="630" t="s">
        <v>130</v>
      </c>
      <c r="DE17" s="622"/>
      <c r="DF17" s="622"/>
      <c r="DG17" s="622"/>
      <c r="DH17" s="622"/>
      <c r="DI17" s="622"/>
      <c r="DJ17" s="622"/>
      <c r="DK17" s="622"/>
      <c r="DL17" s="622"/>
      <c r="DM17" s="622"/>
      <c r="DN17" s="622"/>
      <c r="DO17" s="622"/>
      <c r="DP17" s="623"/>
      <c r="DQ17" s="630">
        <v>1071998</v>
      </c>
      <c r="DR17" s="622"/>
      <c r="DS17" s="622"/>
      <c r="DT17" s="622"/>
      <c r="DU17" s="622"/>
      <c r="DV17" s="622"/>
      <c r="DW17" s="622"/>
      <c r="DX17" s="622"/>
      <c r="DY17" s="622"/>
      <c r="DZ17" s="622"/>
      <c r="EA17" s="622"/>
      <c r="EB17" s="622"/>
      <c r="EC17" s="631"/>
    </row>
    <row r="18" spans="2:133" ht="11.25" customHeight="1" x14ac:dyDescent="0.15">
      <c r="B18" s="618" t="s">
        <v>273</v>
      </c>
      <c r="C18" s="619"/>
      <c r="D18" s="619"/>
      <c r="E18" s="619"/>
      <c r="F18" s="619"/>
      <c r="G18" s="619"/>
      <c r="H18" s="619"/>
      <c r="I18" s="619"/>
      <c r="J18" s="619"/>
      <c r="K18" s="619"/>
      <c r="L18" s="619"/>
      <c r="M18" s="619"/>
      <c r="N18" s="619"/>
      <c r="O18" s="619"/>
      <c r="P18" s="619"/>
      <c r="Q18" s="620"/>
      <c r="R18" s="621">
        <v>59824</v>
      </c>
      <c r="S18" s="622"/>
      <c r="T18" s="622"/>
      <c r="U18" s="622"/>
      <c r="V18" s="622"/>
      <c r="W18" s="622"/>
      <c r="X18" s="622"/>
      <c r="Y18" s="623"/>
      <c r="Z18" s="624">
        <v>0.5</v>
      </c>
      <c r="AA18" s="624"/>
      <c r="AB18" s="624"/>
      <c r="AC18" s="624"/>
      <c r="AD18" s="625">
        <v>59824</v>
      </c>
      <c r="AE18" s="625"/>
      <c r="AF18" s="625"/>
      <c r="AG18" s="625"/>
      <c r="AH18" s="625"/>
      <c r="AI18" s="625"/>
      <c r="AJ18" s="625"/>
      <c r="AK18" s="625"/>
      <c r="AL18" s="626">
        <v>1</v>
      </c>
      <c r="AM18" s="627"/>
      <c r="AN18" s="627"/>
      <c r="AO18" s="628"/>
      <c r="AP18" s="618" t="s">
        <v>274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24" t="s">
        <v>130</v>
      </c>
      <c r="BP18" s="624"/>
      <c r="BQ18" s="624"/>
      <c r="BR18" s="624"/>
      <c r="BS18" s="625" t="s">
        <v>130</v>
      </c>
      <c r="BT18" s="625"/>
      <c r="BU18" s="625"/>
      <c r="BV18" s="625"/>
      <c r="BW18" s="625"/>
      <c r="BX18" s="625"/>
      <c r="BY18" s="625"/>
      <c r="BZ18" s="625"/>
      <c r="CA18" s="625"/>
      <c r="CB18" s="629"/>
      <c r="CD18" s="618" t="s">
        <v>275</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24" t="s">
        <v>130</v>
      </c>
      <c r="DA18" s="624"/>
      <c r="DB18" s="624"/>
      <c r="DC18" s="624"/>
      <c r="DD18" s="630" t="s">
        <v>130</v>
      </c>
      <c r="DE18" s="622"/>
      <c r="DF18" s="622"/>
      <c r="DG18" s="622"/>
      <c r="DH18" s="622"/>
      <c r="DI18" s="622"/>
      <c r="DJ18" s="622"/>
      <c r="DK18" s="622"/>
      <c r="DL18" s="622"/>
      <c r="DM18" s="622"/>
      <c r="DN18" s="622"/>
      <c r="DO18" s="622"/>
      <c r="DP18" s="623"/>
      <c r="DQ18" s="630" t="s">
        <v>130</v>
      </c>
      <c r="DR18" s="622"/>
      <c r="DS18" s="622"/>
      <c r="DT18" s="622"/>
      <c r="DU18" s="622"/>
      <c r="DV18" s="622"/>
      <c r="DW18" s="622"/>
      <c r="DX18" s="622"/>
      <c r="DY18" s="622"/>
      <c r="DZ18" s="622"/>
      <c r="EA18" s="622"/>
      <c r="EB18" s="622"/>
      <c r="EC18" s="631"/>
    </row>
    <row r="19" spans="2:133" ht="11.25" customHeight="1" x14ac:dyDescent="0.15">
      <c r="B19" s="618" t="s">
        <v>276</v>
      </c>
      <c r="C19" s="619"/>
      <c r="D19" s="619"/>
      <c r="E19" s="619"/>
      <c r="F19" s="619"/>
      <c r="G19" s="619"/>
      <c r="H19" s="619"/>
      <c r="I19" s="619"/>
      <c r="J19" s="619"/>
      <c r="K19" s="619"/>
      <c r="L19" s="619"/>
      <c r="M19" s="619"/>
      <c r="N19" s="619"/>
      <c r="O19" s="619"/>
      <c r="P19" s="619"/>
      <c r="Q19" s="620"/>
      <c r="R19" s="621">
        <v>5244</v>
      </c>
      <c r="S19" s="622"/>
      <c r="T19" s="622"/>
      <c r="U19" s="622"/>
      <c r="V19" s="622"/>
      <c r="W19" s="622"/>
      <c r="X19" s="622"/>
      <c r="Y19" s="623"/>
      <c r="Z19" s="624">
        <v>0</v>
      </c>
      <c r="AA19" s="624"/>
      <c r="AB19" s="624"/>
      <c r="AC19" s="624"/>
      <c r="AD19" s="625">
        <v>5244</v>
      </c>
      <c r="AE19" s="625"/>
      <c r="AF19" s="625"/>
      <c r="AG19" s="625"/>
      <c r="AH19" s="625"/>
      <c r="AI19" s="625"/>
      <c r="AJ19" s="625"/>
      <c r="AK19" s="625"/>
      <c r="AL19" s="626">
        <v>0.1</v>
      </c>
      <c r="AM19" s="627"/>
      <c r="AN19" s="627"/>
      <c r="AO19" s="628"/>
      <c r="AP19" s="618" t="s">
        <v>277</v>
      </c>
      <c r="AQ19" s="619"/>
      <c r="AR19" s="619"/>
      <c r="AS19" s="619"/>
      <c r="AT19" s="619"/>
      <c r="AU19" s="619"/>
      <c r="AV19" s="619"/>
      <c r="AW19" s="619"/>
      <c r="AX19" s="619"/>
      <c r="AY19" s="619"/>
      <c r="AZ19" s="619"/>
      <c r="BA19" s="619"/>
      <c r="BB19" s="619"/>
      <c r="BC19" s="619"/>
      <c r="BD19" s="619"/>
      <c r="BE19" s="619"/>
      <c r="BF19" s="620"/>
      <c r="BG19" s="621">
        <v>5585</v>
      </c>
      <c r="BH19" s="622"/>
      <c r="BI19" s="622"/>
      <c r="BJ19" s="622"/>
      <c r="BK19" s="622"/>
      <c r="BL19" s="622"/>
      <c r="BM19" s="622"/>
      <c r="BN19" s="623"/>
      <c r="BO19" s="624">
        <v>0.4</v>
      </c>
      <c r="BP19" s="624"/>
      <c r="BQ19" s="624"/>
      <c r="BR19" s="624"/>
      <c r="BS19" s="625" t="s">
        <v>130</v>
      </c>
      <c r="BT19" s="625"/>
      <c r="BU19" s="625"/>
      <c r="BV19" s="625"/>
      <c r="BW19" s="625"/>
      <c r="BX19" s="625"/>
      <c r="BY19" s="625"/>
      <c r="BZ19" s="625"/>
      <c r="CA19" s="625"/>
      <c r="CB19" s="629"/>
      <c r="CD19" s="618" t="s">
        <v>278</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24" t="s">
        <v>130</v>
      </c>
      <c r="DA19" s="624"/>
      <c r="DB19" s="624"/>
      <c r="DC19" s="624"/>
      <c r="DD19" s="630" t="s">
        <v>130</v>
      </c>
      <c r="DE19" s="622"/>
      <c r="DF19" s="622"/>
      <c r="DG19" s="622"/>
      <c r="DH19" s="622"/>
      <c r="DI19" s="622"/>
      <c r="DJ19" s="622"/>
      <c r="DK19" s="622"/>
      <c r="DL19" s="622"/>
      <c r="DM19" s="622"/>
      <c r="DN19" s="622"/>
      <c r="DO19" s="622"/>
      <c r="DP19" s="623"/>
      <c r="DQ19" s="630" t="s">
        <v>130</v>
      </c>
      <c r="DR19" s="622"/>
      <c r="DS19" s="622"/>
      <c r="DT19" s="622"/>
      <c r="DU19" s="622"/>
      <c r="DV19" s="622"/>
      <c r="DW19" s="622"/>
      <c r="DX19" s="622"/>
      <c r="DY19" s="622"/>
      <c r="DZ19" s="622"/>
      <c r="EA19" s="622"/>
      <c r="EB19" s="622"/>
      <c r="EC19" s="631"/>
    </row>
    <row r="20" spans="2:133" ht="11.25" customHeight="1" x14ac:dyDescent="0.15">
      <c r="B20" s="618" t="s">
        <v>279</v>
      </c>
      <c r="C20" s="619"/>
      <c r="D20" s="619"/>
      <c r="E20" s="619"/>
      <c r="F20" s="619"/>
      <c r="G20" s="619"/>
      <c r="H20" s="619"/>
      <c r="I20" s="619"/>
      <c r="J20" s="619"/>
      <c r="K20" s="619"/>
      <c r="L20" s="619"/>
      <c r="M20" s="619"/>
      <c r="N20" s="619"/>
      <c r="O20" s="619"/>
      <c r="P20" s="619"/>
      <c r="Q20" s="620"/>
      <c r="R20" s="621">
        <v>1981</v>
      </c>
      <c r="S20" s="622"/>
      <c r="T20" s="622"/>
      <c r="U20" s="622"/>
      <c r="V20" s="622"/>
      <c r="W20" s="622"/>
      <c r="X20" s="622"/>
      <c r="Y20" s="623"/>
      <c r="Z20" s="624">
        <v>0</v>
      </c>
      <c r="AA20" s="624"/>
      <c r="AB20" s="624"/>
      <c r="AC20" s="624"/>
      <c r="AD20" s="625">
        <v>1981</v>
      </c>
      <c r="AE20" s="625"/>
      <c r="AF20" s="625"/>
      <c r="AG20" s="625"/>
      <c r="AH20" s="625"/>
      <c r="AI20" s="625"/>
      <c r="AJ20" s="625"/>
      <c r="AK20" s="625"/>
      <c r="AL20" s="626">
        <v>0</v>
      </c>
      <c r="AM20" s="627"/>
      <c r="AN20" s="627"/>
      <c r="AO20" s="628"/>
      <c r="AP20" s="618" t="s">
        <v>280</v>
      </c>
      <c r="AQ20" s="619"/>
      <c r="AR20" s="619"/>
      <c r="AS20" s="619"/>
      <c r="AT20" s="619"/>
      <c r="AU20" s="619"/>
      <c r="AV20" s="619"/>
      <c r="AW20" s="619"/>
      <c r="AX20" s="619"/>
      <c r="AY20" s="619"/>
      <c r="AZ20" s="619"/>
      <c r="BA20" s="619"/>
      <c r="BB20" s="619"/>
      <c r="BC20" s="619"/>
      <c r="BD20" s="619"/>
      <c r="BE20" s="619"/>
      <c r="BF20" s="620"/>
      <c r="BG20" s="621">
        <v>5585</v>
      </c>
      <c r="BH20" s="622"/>
      <c r="BI20" s="622"/>
      <c r="BJ20" s="622"/>
      <c r="BK20" s="622"/>
      <c r="BL20" s="622"/>
      <c r="BM20" s="622"/>
      <c r="BN20" s="623"/>
      <c r="BO20" s="624">
        <v>0.4</v>
      </c>
      <c r="BP20" s="624"/>
      <c r="BQ20" s="624"/>
      <c r="BR20" s="624"/>
      <c r="BS20" s="625" t="s">
        <v>130</v>
      </c>
      <c r="BT20" s="625"/>
      <c r="BU20" s="625"/>
      <c r="BV20" s="625"/>
      <c r="BW20" s="625"/>
      <c r="BX20" s="625"/>
      <c r="BY20" s="625"/>
      <c r="BZ20" s="625"/>
      <c r="CA20" s="625"/>
      <c r="CB20" s="629"/>
      <c r="CD20" s="618" t="s">
        <v>281</v>
      </c>
      <c r="CE20" s="619"/>
      <c r="CF20" s="619"/>
      <c r="CG20" s="619"/>
      <c r="CH20" s="619"/>
      <c r="CI20" s="619"/>
      <c r="CJ20" s="619"/>
      <c r="CK20" s="619"/>
      <c r="CL20" s="619"/>
      <c r="CM20" s="619"/>
      <c r="CN20" s="619"/>
      <c r="CO20" s="619"/>
      <c r="CP20" s="619"/>
      <c r="CQ20" s="620"/>
      <c r="CR20" s="621">
        <v>11057283</v>
      </c>
      <c r="CS20" s="622"/>
      <c r="CT20" s="622"/>
      <c r="CU20" s="622"/>
      <c r="CV20" s="622"/>
      <c r="CW20" s="622"/>
      <c r="CX20" s="622"/>
      <c r="CY20" s="623"/>
      <c r="CZ20" s="624">
        <v>100</v>
      </c>
      <c r="DA20" s="624"/>
      <c r="DB20" s="624"/>
      <c r="DC20" s="624"/>
      <c r="DD20" s="630">
        <v>1993164</v>
      </c>
      <c r="DE20" s="622"/>
      <c r="DF20" s="622"/>
      <c r="DG20" s="622"/>
      <c r="DH20" s="622"/>
      <c r="DI20" s="622"/>
      <c r="DJ20" s="622"/>
      <c r="DK20" s="622"/>
      <c r="DL20" s="622"/>
      <c r="DM20" s="622"/>
      <c r="DN20" s="622"/>
      <c r="DO20" s="622"/>
      <c r="DP20" s="623"/>
      <c r="DQ20" s="630">
        <v>6086123</v>
      </c>
      <c r="DR20" s="622"/>
      <c r="DS20" s="622"/>
      <c r="DT20" s="622"/>
      <c r="DU20" s="622"/>
      <c r="DV20" s="622"/>
      <c r="DW20" s="622"/>
      <c r="DX20" s="622"/>
      <c r="DY20" s="622"/>
      <c r="DZ20" s="622"/>
      <c r="EA20" s="622"/>
      <c r="EB20" s="622"/>
      <c r="EC20" s="631"/>
    </row>
    <row r="21" spans="2:133" ht="11.25" customHeight="1" x14ac:dyDescent="0.15">
      <c r="B21" s="618" t="s">
        <v>282</v>
      </c>
      <c r="C21" s="619"/>
      <c r="D21" s="619"/>
      <c r="E21" s="619"/>
      <c r="F21" s="619"/>
      <c r="G21" s="619"/>
      <c r="H21" s="619"/>
      <c r="I21" s="619"/>
      <c r="J21" s="619"/>
      <c r="K21" s="619"/>
      <c r="L21" s="619"/>
      <c r="M21" s="619"/>
      <c r="N21" s="619"/>
      <c r="O21" s="619"/>
      <c r="P21" s="619"/>
      <c r="Q21" s="620"/>
      <c r="R21" s="621">
        <v>926</v>
      </c>
      <c r="S21" s="622"/>
      <c r="T21" s="622"/>
      <c r="U21" s="622"/>
      <c r="V21" s="622"/>
      <c r="W21" s="622"/>
      <c r="X21" s="622"/>
      <c r="Y21" s="623"/>
      <c r="Z21" s="624">
        <v>0</v>
      </c>
      <c r="AA21" s="624"/>
      <c r="AB21" s="624"/>
      <c r="AC21" s="624"/>
      <c r="AD21" s="625">
        <v>926</v>
      </c>
      <c r="AE21" s="625"/>
      <c r="AF21" s="625"/>
      <c r="AG21" s="625"/>
      <c r="AH21" s="625"/>
      <c r="AI21" s="625"/>
      <c r="AJ21" s="625"/>
      <c r="AK21" s="625"/>
      <c r="AL21" s="626">
        <v>0</v>
      </c>
      <c r="AM21" s="627"/>
      <c r="AN21" s="627"/>
      <c r="AO21" s="628"/>
      <c r="AP21" s="618" t="s">
        <v>283</v>
      </c>
      <c r="AQ21" s="634"/>
      <c r="AR21" s="634"/>
      <c r="AS21" s="634"/>
      <c r="AT21" s="634"/>
      <c r="AU21" s="634"/>
      <c r="AV21" s="634"/>
      <c r="AW21" s="634"/>
      <c r="AX21" s="634"/>
      <c r="AY21" s="634"/>
      <c r="AZ21" s="634"/>
      <c r="BA21" s="634"/>
      <c r="BB21" s="634"/>
      <c r="BC21" s="634"/>
      <c r="BD21" s="634"/>
      <c r="BE21" s="634"/>
      <c r="BF21" s="635"/>
      <c r="BG21" s="621">
        <v>5585</v>
      </c>
      <c r="BH21" s="622"/>
      <c r="BI21" s="622"/>
      <c r="BJ21" s="622"/>
      <c r="BK21" s="622"/>
      <c r="BL21" s="622"/>
      <c r="BM21" s="622"/>
      <c r="BN21" s="623"/>
      <c r="BO21" s="624">
        <v>0.4</v>
      </c>
      <c r="BP21" s="624"/>
      <c r="BQ21" s="624"/>
      <c r="BR21" s="624"/>
      <c r="BS21" s="625" t="s">
        <v>130</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37"/>
      <c r="CT21" s="637"/>
      <c r="CU21" s="637"/>
      <c r="CV21" s="637"/>
      <c r="CW21" s="637"/>
      <c r="CX21" s="637"/>
      <c r="CY21" s="646"/>
      <c r="CZ21" s="647"/>
      <c r="DA21" s="647"/>
      <c r="DB21" s="647"/>
      <c r="DC21" s="647"/>
      <c r="DD21" s="636"/>
      <c r="DE21" s="637"/>
      <c r="DF21" s="637"/>
      <c r="DG21" s="637"/>
      <c r="DH21" s="637"/>
      <c r="DI21" s="637"/>
      <c r="DJ21" s="637"/>
      <c r="DK21" s="637"/>
      <c r="DL21" s="637"/>
      <c r="DM21" s="637"/>
      <c r="DN21" s="637"/>
      <c r="DO21" s="637"/>
      <c r="DP21" s="646"/>
      <c r="DQ21" s="636"/>
      <c r="DR21" s="637"/>
      <c r="DS21" s="637"/>
      <c r="DT21" s="637"/>
      <c r="DU21" s="637"/>
      <c r="DV21" s="637"/>
      <c r="DW21" s="637"/>
      <c r="DX21" s="637"/>
      <c r="DY21" s="637"/>
      <c r="DZ21" s="637"/>
      <c r="EA21" s="637"/>
      <c r="EB21" s="637"/>
      <c r="EC21" s="638"/>
    </row>
    <row r="22" spans="2:133" ht="11.25" customHeight="1" x14ac:dyDescent="0.15">
      <c r="B22" s="639" t="s">
        <v>284</v>
      </c>
      <c r="C22" s="640"/>
      <c r="D22" s="640"/>
      <c r="E22" s="640"/>
      <c r="F22" s="640"/>
      <c r="G22" s="640"/>
      <c r="H22" s="640"/>
      <c r="I22" s="640"/>
      <c r="J22" s="640"/>
      <c r="K22" s="640"/>
      <c r="L22" s="640"/>
      <c r="M22" s="640"/>
      <c r="N22" s="640"/>
      <c r="O22" s="640"/>
      <c r="P22" s="640"/>
      <c r="Q22" s="641"/>
      <c r="R22" s="621">
        <v>51673</v>
      </c>
      <c r="S22" s="622"/>
      <c r="T22" s="622"/>
      <c r="U22" s="622"/>
      <c r="V22" s="622"/>
      <c r="W22" s="622"/>
      <c r="X22" s="622"/>
      <c r="Y22" s="623"/>
      <c r="Z22" s="624">
        <v>0.4</v>
      </c>
      <c r="AA22" s="624"/>
      <c r="AB22" s="624"/>
      <c r="AC22" s="624"/>
      <c r="AD22" s="625">
        <v>51673</v>
      </c>
      <c r="AE22" s="625"/>
      <c r="AF22" s="625"/>
      <c r="AG22" s="625"/>
      <c r="AH22" s="625"/>
      <c r="AI22" s="625"/>
      <c r="AJ22" s="625"/>
      <c r="AK22" s="625"/>
      <c r="AL22" s="626">
        <v>0.89999997615814209</v>
      </c>
      <c r="AM22" s="627"/>
      <c r="AN22" s="627"/>
      <c r="AO22" s="628"/>
      <c r="AP22" s="618" t="s">
        <v>285</v>
      </c>
      <c r="AQ22" s="634"/>
      <c r="AR22" s="634"/>
      <c r="AS22" s="634"/>
      <c r="AT22" s="634"/>
      <c r="AU22" s="634"/>
      <c r="AV22" s="634"/>
      <c r="AW22" s="634"/>
      <c r="AX22" s="634"/>
      <c r="AY22" s="634"/>
      <c r="AZ22" s="634"/>
      <c r="BA22" s="634"/>
      <c r="BB22" s="634"/>
      <c r="BC22" s="634"/>
      <c r="BD22" s="634"/>
      <c r="BE22" s="634"/>
      <c r="BF22" s="635"/>
      <c r="BG22" s="621" t="s">
        <v>130</v>
      </c>
      <c r="BH22" s="622"/>
      <c r="BI22" s="622"/>
      <c r="BJ22" s="622"/>
      <c r="BK22" s="622"/>
      <c r="BL22" s="622"/>
      <c r="BM22" s="622"/>
      <c r="BN22" s="623"/>
      <c r="BO22" s="624" t="s">
        <v>130</v>
      </c>
      <c r="BP22" s="624"/>
      <c r="BQ22" s="624"/>
      <c r="BR22" s="624"/>
      <c r="BS22" s="625" t="s">
        <v>130</v>
      </c>
      <c r="BT22" s="625"/>
      <c r="BU22" s="625"/>
      <c r="BV22" s="625"/>
      <c r="BW22" s="625"/>
      <c r="BX22" s="625"/>
      <c r="BY22" s="625"/>
      <c r="BZ22" s="625"/>
      <c r="CA22" s="625"/>
      <c r="CB22" s="629"/>
      <c r="CD22" s="603" t="s">
        <v>286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287</v>
      </c>
      <c r="C23" s="619"/>
      <c r="D23" s="619"/>
      <c r="E23" s="619"/>
      <c r="F23" s="619"/>
      <c r="G23" s="619"/>
      <c r="H23" s="619"/>
      <c r="I23" s="619"/>
      <c r="J23" s="619"/>
      <c r="K23" s="619"/>
      <c r="L23" s="619"/>
      <c r="M23" s="619"/>
      <c r="N23" s="619"/>
      <c r="O23" s="619"/>
      <c r="P23" s="619"/>
      <c r="Q23" s="620"/>
      <c r="R23" s="621">
        <v>4378233</v>
      </c>
      <c r="S23" s="622"/>
      <c r="T23" s="622"/>
      <c r="U23" s="622"/>
      <c r="V23" s="622"/>
      <c r="W23" s="622"/>
      <c r="X23" s="622"/>
      <c r="Y23" s="623"/>
      <c r="Z23" s="624">
        <v>36.5</v>
      </c>
      <c r="AA23" s="624"/>
      <c r="AB23" s="624"/>
      <c r="AC23" s="624"/>
      <c r="AD23" s="625">
        <v>3888820</v>
      </c>
      <c r="AE23" s="625"/>
      <c r="AF23" s="625"/>
      <c r="AG23" s="625"/>
      <c r="AH23" s="625"/>
      <c r="AI23" s="625"/>
      <c r="AJ23" s="625"/>
      <c r="AK23" s="625"/>
      <c r="AL23" s="626">
        <v>66.400000000000006</v>
      </c>
      <c r="AM23" s="627"/>
      <c r="AN23" s="627"/>
      <c r="AO23" s="628"/>
      <c r="AP23" s="618" t="s">
        <v>288</v>
      </c>
      <c r="AQ23" s="634"/>
      <c r="AR23" s="634"/>
      <c r="AS23" s="634"/>
      <c r="AT23" s="634"/>
      <c r="AU23" s="634"/>
      <c r="AV23" s="634"/>
      <c r="AW23" s="634"/>
      <c r="AX23" s="634"/>
      <c r="AY23" s="634"/>
      <c r="AZ23" s="634"/>
      <c r="BA23" s="634"/>
      <c r="BB23" s="634"/>
      <c r="BC23" s="634"/>
      <c r="BD23" s="634"/>
      <c r="BE23" s="634"/>
      <c r="BF23" s="635"/>
      <c r="BG23" s="621" t="s">
        <v>130</v>
      </c>
      <c r="BH23" s="622"/>
      <c r="BI23" s="622"/>
      <c r="BJ23" s="622"/>
      <c r="BK23" s="622"/>
      <c r="BL23" s="622"/>
      <c r="BM23" s="622"/>
      <c r="BN23" s="623"/>
      <c r="BO23" s="624" t="s">
        <v>130</v>
      </c>
      <c r="BP23" s="624"/>
      <c r="BQ23" s="624"/>
      <c r="BR23" s="624"/>
      <c r="BS23" s="625" t="s">
        <v>130</v>
      </c>
      <c r="BT23" s="625"/>
      <c r="BU23" s="625"/>
      <c r="BV23" s="625"/>
      <c r="BW23" s="625"/>
      <c r="BX23" s="625"/>
      <c r="BY23" s="625"/>
      <c r="BZ23" s="625"/>
      <c r="CA23" s="625"/>
      <c r="CB23" s="629"/>
      <c r="CD23" s="603" t="s">
        <v>228</v>
      </c>
      <c r="CE23" s="604"/>
      <c r="CF23" s="604"/>
      <c r="CG23" s="604"/>
      <c r="CH23" s="604"/>
      <c r="CI23" s="604"/>
      <c r="CJ23" s="604"/>
      <c r="CK23" s="604"/>
      <c r="CL23" s="604"/>
      <c r="CM23" s="604"/>
      <c r="CN23" s="604"/>
      <c r="CO23" s="604"/>
      <c r="CP23" s="604"/>
      <c r="CQ23" s="605"/>
      <c r="CR23" s="603" t="s">
        <v>289</v>
      </c>
      <c r="CS23" s="604"/>
      <c r="CT23" s="604"/>
      <c r="CU23" s="604"/>
      <c r="CV23" s="604"/>
      <c r="CW23" s="604"/>
      <c r="CX23" s="604"/>
      <c r="CY23" s="605"/>
      <c r="CZ23" s="603" t="s">
        <v>290</v>
      </c>
      <c r="DA23" s="604"/>
      <c r="DB23" s="604"/>
      <c r="DC23" s="605"/>
      <c r="DD23" s="603" t="s">
        <v>291</v>
      </c>
      <c r="DE23" s="604"/>
      <c r="DF23" s="604"/>
      <c r="DG23" s="604"/>
      <c r="DH23" s="604"/>
      <c r="DI23" s="604"/>
      <c r="DJ23" s="604"/>
      <c r="DK23" s="605"/>
      <c r="DL23" s="648" t="s">
        <v>292</v>
      </c>
      <c r="DM23" s="649"/>
      <c r="DN23" s="649"/>
      <c r="DO23" s="649"/>
      <c r="DP23" s="649"/>
      <c r="DQ23" s="649"/>
      <c r="DR23" s="649"/>
      <c r="DS23" s="649"/>
      <c r="DT23" s="649"/>
      <c r="DU23" s="649"/>
      <c r="DV23" s="650"/>
      <c r="DW23" s="603" t="s">
        <v>293</v>
      </c>
      <c r="DX23" s="604"/>
      <c r="DY23" s="604"/>
      <c r="DZ23" s="604"/>
      <c r="EA23" s="604"/>
      <c r="EB23" s="604"/>
      <c r="EC23" s="605"/>
    </row>
    <row r="24" spans="2:133" ht="11.25" customHeight="1" x14ac:dyDescent="0.15">
      <c r="B24" s="618" t="s">
        <v>294</v>
      </c>
      <c r="C24" s="619"/>
      <c r="D24" s="619"/>
      <c r="E24" s="619"/>
      <c r="F24" s="619"/>
      <c r="G24" s="619"/>
      <c r="H24" s="619"/>
      <c r="I24" s="619"/>
      <c r="J24" s="619"/>
      <c r="K24" s="619"/>
      <c r="L24" s="619"/>
      <c r="M24" s="619"/>
      <c r="N24" s="619"/>
      <c r="O24" s="619"/>
      <c r="P24" s="619"/>
      <c r="Q24" s="620"/>
      <c r="R24" s="621">
        <v>3888820</v>
      </c>
      <c r="S24" s="622"/>
      <c r="T24" s="622"/>
      <c r="U24" s="622"/>
      <c r="V24" s="622"/>
      <c r="W24" s="622"/>
      <c r="X24" s="622"/>
      <c r="Y24" s="623"/>
      <c r="Z24" s="624">
        <v>32.4</v>
      </c>
      <c r="AA24" s="624"/>
      <c r="AB24" s="624"/>
      <c r="AC24" s="624"/>
      <c r="AD24" s="625">
        <v>3888820</v>
      </c>
      <c r="AE24" s="625"/>
      <c r="AF24" s="625"/>
      <c r="AG24" s="625"/>
      <c r="AH24" s="625"/>
      <c r="AI24" s="625"/>
      <c r="AJ24" s="625"/>
      <c r="AK24" s="625"/>
      <c r="AL24" s="626">
        <v>66.400000000000006</v>
      </c>
      <c r="AM24" s="627"/>
      <c r="AN24" s="627"/>
      <c r="AO24" s="628"/>
      <c r="AP24" s="618" t="s">
        <v>295</v>
      </c>
      <c r="AQ24" s="634"/>
      <c r="AR24" s="634"/>
      <c r="AS24" s="634"/>
      <c r="AT24" s="634"/>
      <c r="AU24" s="634"/>
      <c r="AV24" s="634"/>
      <c r="AW24" s="634"/>
      <c r="AX24" s="634"/>
      <c r="AY24" s="634"/>
      <c r="AZ24" s="634"/>
      <c r="BA24" s="634"/>
      <c r="BB24" s="634"/>
      <c r="BC24" s="634"/>
      <c r="BD24" s="634"/>
      <c r="BE24" s="634"/>
      <c r="BF24" s="635"/>
      <c r="BG24" s="621" t="s">
        <v>130</v>
      </c>
      <c r="BH24" s="622"/>
      <c r="BI24" s="622"/>
      <c r="BJ24" s="622"/>
      <c r="BK24" s="622"/>
      <c r="BL24" s="622"/>
      <c r="BM24" s="622"/>
      <c r="BN24" s="623"/>
      <c r="BO24" s="624" t="s">
        <v>130</v>
      </c>
      <c r="BP24" s="624"/>
      <c r="BQ24" s="624"/>
      <c r="BR24" s="624"/>
      <c r="BS24" s="625" t="s">
        <v>130</v>
      </c>
      <c r="BT24" s="625"/>
      <c r="BU24" s="625"/>
      <c r="BV24" s="625"/>
      <c r="BW24" s="625"/>
      <c r="BX24" s="625"/>
      <c r="BY24" s="625"/>
      <c r="BZ24" s="625"/>
      <c r="CA24" s="625"/>
      <c r="CB24" s="629"/>
      <c r="CD24" s="607" t="s">
        <v>296</v>
      </c>
      <c r="CE24" s="608"/>
      <c r="CF24" s="608"/>
      <c r="CG24" s="608"/>
      <c r="CH24" s="608"/>
      <c r="CI24" s="608"/>
      <c r="CJ24" s="608"/>
      <c r="CK24" s="608"/>
      <c r="CL24" s="608"/>
      <c r="CM24" s="608"/>
      <c r="CN24" s="608"/>
      <c r="CO24" s="608"/>
      <c r="CP24" s="608"/>
      <c r="CQ24" s="609"/>
      <c r="CR24" s="610">
        <v>4018071</v>
      </c>
      <c r="CS24" s="611"/>
      <c r="CT24" s="611"/>
      <c r="CU24" s="611"/>
      <c r="CV24" s="611"/>
      <c r="CW24" s="611"/>
      <c r="CX24" s="611"/>
      <c r="CY24" s="612"/>
      <c r="CZ24" s="615">
        <v>36.299999999999997</v>
      </c>
      <c r="DA24" s="616"/>
      <c r="DB24" s="616"/>
      <c r="DC24" s="632"/>
      <c r="DD24" s="651">
        <v>2838506</v>
      </c>
      <c r="DE24" s="611"/>
      <c r="DF24" s="611"/>
      <c r="DG24" s="611"/>
      <c r="DH24" s="611"/>
      <c r="DI24" s="611"/>
      <c r="DJ24" s="611"/>
      <c r="DK24" s="612"/>
      <c r="DL24" s="651">
        <v>2758839</v>
      </c>
      <c r="DM24" s="611"/>
      <c r="DN24" s="611"/>
      <c r="DO24" s="611"/>
      <c r="DP24" s="611"/>
      <c r="DQ24" s="611"/>
      <c r="DR24" s="611"/>
      <c r="DS24" s="611"/>
      <c r="DT24" s="611"/>
      <c r="DU24" s="611"/>
      <c r="DV24" s="612"/>
      <c r="DW24" s="615">
        <v>47.1</v>
      </c>
      <c r="DX24" s="616"/>
      <c r="DY24" s="616"/>
      <c r="DZ24" s="616"/>
      <c r="EA24" s="616"/>
      <c r="EB24" s="616"/>
      <c r="EC24" s="617"/>
    </row>
    <row r="25" spans="2:133" ht="11.25" customHeight="1" x14ac:dyDescent="0.15">
      <c r="B25" s="618" t="s">
        <v>297</v>
      </c>
      <c r="C25" s="619"/>
      <c r="D25" s="619"/>
      <c r="E25" s="619"/>
      <c r="F25" s="619"/>
      <c r="G25" s="619"/>
      <c r="H25" s="619"/>
      <c r="I25" s="619"/>
      <c r="J25" s="619"/>
      <c r="K25" s="619"/>
      <c r="L25" s="619"/>
      <c r="M25" s="619"/>
      <c r="N25" s="619"/>
      <c r="O25" s="619"/>
      <c r="P25" s="619"/>
      <c r="Q25" s="620"/>
      <c r="R25" s="621">
        <v>489413</v>
      </c>
      <c r="S25" s="622"/>
      <c r="T25" s="622"/>
      <c r="U25" s="622"/>
      <c r="V25" s="622"/>
      <c r="W25" s="622"/>
      <c r="X25" s="622"/>
      <c r="Y25" s="623"/>
      <c r="Z25" s="624">
        <v>4.0999999999999996</v>
      </c>
      <c r="AA25" s="624"/>
      <c r="AB25" s="624"/>
      <c r="AC25" s="624"/>
      <c r="AD25" s="625" t="s">
        <v>130</v>
      </c>
      <c r="AE25" s="625"/>
      <c r="AF25" s="625"/>
      <c r="AG25" s="625"/>
      <c r="AH25" s="625"/>
      <c r="AI25" s="625"/>
      <c r="AJ25" s="625"/>
      <c r="AK25" s="625"/>
      <c r="AL25" s="626" t="s">
        <v>130</v>
      </c>
      <c r="AM25" s="627"/>
      <c r="AN25" s="627"/>
      <c r="AO25" s="628"/>
      <c r="AP25" s="618" t="s">
        <v>298</v>
      </c>
      <c r="AQ25" s="634"/>
      <c r="AR25" s="634"/>
      <c r="AS25" s="634"/>
      <c r="AT25" s="634"/>
      <c r="AU25" s="634"/>
      <c r="AV25" s="634"/>
      <c r="AW25" s="634"/>
      <c r="AX25" s="634"/>
      <c r="AY25" s="634"/>
      <c r="AZ25" s="634"/>
      <c r="BA25" s="634"/>
      <c r="BB25" s="634"/>
      <c r="BC25" s="634"/>
      <c r="BD25" s="634"/>
      <c r="BE25" s="634"/>
      <c r="BF25" s="635"/>
      <c r="BG25" s="621" t="s">
        <v>130</v>
      </c>
      <c r="BH25" s="622"/>
      <c r="BI25" s="622"/>
      <c r="BJ25" s="622"/>
      <c r="BK25" s="622"/>
      <c r="BL25" s="622"/>
      <c r="BM25" s="622"/>
      <c r="BN25" s="623"/>
      <c r="BO25" s="624" t="s">
        <v>130</v>
      </c>
      <c r="BP25" s="624"/>
      <c r="BQ25" s="624"/>
      <c r="BR25" s="624"/>
      <c r="BS25" s="625" t="s">
        <v>130</v>
      </c>
      <c r="BT25" s="625"/>
      <c r="BU25" s="625"/>
      <c r="BV25" s="625"/>
      <c r="BW25" s="625"/>
      <c r="BX25" s="625"/>
      <c r="BY25" s="625"/>
      <c r="BZ25" s="625"/>
      <c r="CA25" s="625"/>
      <c r="CB25" s="629"/>
      <c r="CD25" s="618" t="s">
        <v>299</v>
      </c>
      <c r="CE25" s="619"/>
      <c r="CF25" s="619"/>
      <c r="CG25" s="619"/>
      <c r="CH25" s="619"/>
      <c r="CI25" s="619"/>
      <c r="CJ25" s="619"/>
      <c r="CK25" s="619"/>
      <c r="CL25" s="619"/>
      <c r="CM25" s="619"/>
      <c r="CN25" s="619"/>
      <c r="CO25" s="619"/>
      <c r="CP25" s="619"/>
      <c r="CQ25" s="620"/>
      <c r="CR25" s="621">
        <v>1747205</v>
      </c>
      <c r="CS25" s="652"/>
      <c r="CT25" s="652"/>
      <c r="CU25" s="652"/>
      <c r="CV25" s="652"/>
      <c r="CW25" s="652"/>
      <c r="CX25" s="652"/>
      <c r="CY25" s="653"/>
      <c r="CZ25" s="626">
        <v>15.8</v>
      </c>
      <c r="DA25" s="654"/>
      <c r="DB25" s="654"/>
      <c r="DC25" s="656"/>
      <c r="DD25" s="630">
        <v>1483989</v>
      </c>
      <c r="DE25" s="652"/>
      <c r="DF25" s="652"/>
      <c r="DG25" s="652"/>
      <c r="DH25" s="652"/>
      <c r="DI25" s="652"/>
      <c r="DJ25" s="652"/>
      <c r="DK25" s="653"/>
      <c r="DL25" s="630">
        <v>1441656</v>
      </c>
      <c r="DM25" s="652"/>
      <c r="DN25" s="652"/>
      <c r="DO25" s="652"/>
      <c r="DP25" s="652"/>
      <c r="DQ25" s="652"/>
      <c r="DR25" s="652"/>
      <c r="DS25" s="652"/>
      <c r="DT25" s="652"/>
      <c r="DU25" s="652"/>
      <c r="DV25" s="653"/>
      <c r="DW25" s="626">
        <v>24.6</v>
      </c>
      <c r="DX25" s="654"/>
      <c r="DY25" s="654"/>
      <c r="DZ25" s="654"/>
      <c r="EA25" s="654"/>
      <c r="EB25" s="654"/>
      <c r="EC25" s="655"/>
    </row>
    <row r="26" spans="2:133" ht="11.25" customHeight="1" x14ac:dyDescent="0.15">
      <c r="B26" s="618" t="s">
        <v>300</v>
      </c>
      <c r="C26" s="619"/>
      <c r="D26" s="619"/>
      <c r="E26" s="619"/>
      <c r="F26" s="619"/>
      <c r="G26" s="619"/>
      <c r="H26" s="619"/>
      <c r="I26" s="619"/>
      <c r="J26" s="619"/>
      <c r="K26" s="619"/>
      <c r="L26" s="619"/>
      <c r="M26" s="619"/>
      <c r="N26" s="619"/>
      <c r="O26" s="619"/>
      <c r="P26" s="619"/>
      <c r="Q26" s="620"/>
      <c r="R26" s="621" t="s">
        <v>130</v>
      </c>
      <c r="S26" s="622"/>
      <c r="T26" s="622"/>
      <c r="U26" s="622"/>
      <c r="V26" s="622"/>
      <c r="W26" s="622"/>
      <c r="X26" s="622"/>
      <c r="Y26" s="623"/>
      <c r="Z26" s="624" t="s">
        <v>130</v>
      </c>
      <c r="AA26" s="624"/>
      <c r="AB26" s="624"/>
      <c r="AC26" s="624"/>
      <c r="AD26" s="625" t="s">
        <v>130</v>
      </c>
      <c r="AE26" s="625"/>
      <c r="AF26" s="625"/>
      <c r="AG26" s="625"/>
      <c r="AH26" s="625"/>
      <c r="AI26" s="625"/>
      <c r="AJ26" s="625"/>
      <c r="AK26" s="625"/>
      <c r="AL26" s="626" t="s">
        <v>130</v>
      </c>
      <c r="AM26" s="627"/>
      <c r="AN26" s="627"/>
      <c r="AO26" s="628"/>
      <c r="AP26" s="618" t="s">
        <v>301</v>
      </c>
      <c r="AQ26" s="634"/>
      <c r="AR26" s="634"/>
      <c r="AS26" s="634"/>
      <c r="AT26" s="634"/>
      <c r="AU26" s="634"/>
      <c r="AV26" s="634"/>
      <c r="AW26" s="634"/>
      <c r="AX26" s="634"/>
      <c r="AY26" s="634"/>
      <c r="AZ26" s="634"/>
      <c r="BA26" s="634"/>
      <c r="BB26" s="634"/>
      <c r="BC26" s="634"/>
      <c r="BD26" s="634"/>
      <c r="BE26" s="634"/>
      <c r="BF26" s="635"/>
      <c r="BG26" s="621" t="s">
        <v>130</v>
      </c>
      <c r="BH26" s="622"/>
      <c r="BI26" s="622"/>
      <c r="BJ26" s="622"/>
      <c r="BK26" s="622"/>
      <c r="BL26" s="622"/>
      <c r="BM26" s="622"/>
      <c r="BN26" s="623"/>
      <c r="BO26" s="624" t="s">
        <v>130</v>
      </c>
      <c r="BP26" s="624"/>
      <c r="BQ26" s="624"/>
      <c r="BR26" s="624"/>
      <c r="BS26" s="625" t="s">
        <v>130</v>
      </c>
      <c r="BT26" s="625"/>
      <c r="BU26" s="625"/>
      <c r="BV26" s="625"/>
      <c r="BW26" s="625"/>
      <c r="BX26" s="625"/>
      <c r="BY26" s="625"/>
      <c r="BZ26" s="625"/>
      <c r="CA26" s="625"/>
      <c r="CB26" s="629"/>
      <c r="CD26" s="618" t="s">
        <v>302</v>
      </c>
      <c r="CE26" s="619"/>
      <c r="CF26" s="619"/>
      <c r="CG26" s="619"/>
      <c r="CH26" s="619"/>
      <c r="CI26" s="619"/>
      <c r="CJ26" s="619"/>
      <c r="CK26" s="619"/>
      <c r="CL26" s="619"/>
      <c r="CM26" s="619"/>
      <c r="CN26" s="619"/>
      <c r="CO26" s="619"/>
      <c r="CP26" s="619"/>
      <c r="CQ26" s="620"/>
      <c r="CR26" s="621">
        <v>901312</v>
      </c>
      <c r="CS26" s="622"/>
      <c r="CT26" s="622"/>
      <c r="CU26" s="622"/>
      <c r="CV26" s="622"/>
      <c r="CW26" s="622"/>
      <c r="CX26" s="622"/>
      <c r="CY26" s="623"/>
      <c r="CZ26" s="626">
        <v>8.1999999999999993</v>
      </c>
      <c r="DA26" s="654"/>
      <c r="DB26" s="654"/>
      <c r="DC26" s="656"/>
      <c r="DD26" s="630">
        <v>734560</v>
      </c>
      <c r="DE26" s="622"/>
      <c r="DF26" s="622"/>
      <c r="DG26" s="622"/>
      <c r="DH26" s="622"/>
      <c r="DI26" s="622"/>
      <c r="DJ26" s="622"/>
      <c r="DK26" s="623"/>
      <c r="DL26" s="630" t="s">
        <v>130</v>
      </c>
      <c r="DM26" s="622"/>
      <c r="DN26" s="622"/>
      <c r="DO26" s="622"/>
      <c r="DP26" s="622"/>
      <c r="DQ26" s="622"/>
      <c r="DR26" s="622"/>
      <c r="DS26" s="622"/>
      <c r="DT26" s="622"/>
      <c r="DU26" s="622"/>
      <c r="DV26" s="623"/>
      <c r="DW26" s="626" t="s">
        <v>130</v>
      </c>
      <c r="DX26" s="654"/>
      <c r="DY26" s="654"/>
      <c r="DZ26" s="654"/>
      <c r="EA26" s="654"/>
      <c r="EB26" s="654"/>
      <c r="EC26" s="655"/>
    </row>
    <row r="27" spans="2:133" ht="11.25" customHeight="1" x14ac:dyDescent="0.15">
      <c r="B27" s="618" t="s">
        <v>303</v>
      </c>
      <c r="C27" s="619"/>
      <c r="D27" s="619"/>
      <c r="E27" s="619"/>
      <c r="F27" s="619"/>
      <c r="G27" s="619"/>
      <c r="H27" s="619"/>
      <c r="I27" s="619"/>
      <c r="J27" s="619"/>
      <c r="K27" s="619"/>
      <c r="L27" s="619"/>
      <c r="M27" s="619"/>
      <c r="N27" s="619"/>
      <c r="O27" s="619"/>
      <c r="P27" s="619"/>
      <c r="Q27" s="620"/>
      <c r="R27" s="621">
        <v>6332742</v>
      </c>
      <c r="S27" s="622"/>
      <c r="T27" s="622"/>
      <c r="U27" s="622"/>
      <c r="V27" s="622"/>
      <c r="W27" s="622"/>
      <c r="X27" s="622"/>
      <c r="Y27" s="623"/>
      <c r="Z27" s="624">
        <v>52.8</v>
      </c>
      <c r="AA27" s="624"/>
      <c r="AB27" s="624"/>
      <c r="AC27" s="624"/>
      <c r="AD27" s="625">
        <v>5843329</v>
      </c>
      <c r="AE27" s="625"/>
      <c r="AF27" s="625"/>
      <c r="AG27" s="625"/>
      <c r="AH27" s="625"/>
      <c r="AI27" s="625"/>
      <c r="AJ27" s="625"/>
      <c r="AK27" s="625"/>
      <c r="AL27" s="626">
        <v>99.800003051757813</v>
      </c>
      <c r="AM27" s="627"/>
      <c r="AN27" s="627"/>
      <c r="AO27" s="628"/>
      <c r="AP27" s="618" t="s">
        <v>304</v>
      </c>
      <c r="AQ27" s="619"/>
      <c r="AR27" s="619"/>
      <c r="AS27" s="619"/>
      <c r="AT27" s="619"/>
      <c r="AU27" s="619"/>
      <c r="AV27" s="619"/>
      <c r="AW27" s="619"/>
      <c r="AX27" s="619"/>
      <c r="AY27" s="619"/>
      <c r="AZ27" s="619"/>
      <c r="BA27" s="619"/>
      <c r="BB27" s="619"/>
      <c r="BC27" s="619"/>
      <c r="BD27" s="619"/>
      <c r="BE27" s="619"/>
      <c r="BF27" s="620"/>
      <c r="BG27" s="621">
        <v>1420681</v>
      </c>
      <c r="BH27" s="622"/>
      <c r="BI27" s="622"/>
      <c r="BJ27" s="622"/>
      <c r="BK27" s="622"/>
      <c r="BL27" s="622"/>
      <c r="BM27" s="622"/>
      <c r="BN27" s="623"/>
      <c r="BO27" s="624">
        <v>100</v>
      </c>
      <c r="BP27" s="624"/>
      <c r="BQ27" s="624"/>
      <c r="BR27" s="624"/>
      <c r="BS27" s="625" t="s">
        <v>130</v>
      </c>
      <c r="BT27" s="625"/>
      <c r="BU27" s="625"/>
      <c r="BV27" s="625"/>
      <c r="BW27" s="625"/>
      <c r="BX27" s="625"/>
      <c r="BY27" s="625"/>
      <c r="BZ27" s="625"/>
      <c r="CA27" s="625"/>
      <c r="CB27" s="629"/>
      <c r="CD27" s="618" t="s">
        <v>305</v>
      </c>
      <c r="CE27" s="619"/>
      <c r="CF27" s="619"/>
      <c r="CG27" s="619"/>
      <c r="CH27" s="619"/>
      <c r="CI27" s="619"/>
      <c r="CJ27" s="619"/>
      <c r="CK27" s="619"/>
      <c r="CL27" s="619"/>
      <c r="CM27" s="619"/>
      <c r="CN27" s="619"/>
      <c r="CO27" s="619"/>
      <c r="CP27" s="619"/>
      <c r="CQ27" s="620"/>
      <c r="CR27" s="621">
        <v>1198524</v>
      </c>
      <c r="CS27" s="652"/>
      <c r="CT27" s="652"/>
      <c r="CU27" s="652"/>
      <c r="CV27" s="652"/>
      <c r="CW27" s="652"/>
      <c r="CX27" s="652"/>
      <c r="CY27" s="653"/>
      <c r="CZ27" s="626">
        <v>10.8</v>
      </c>
      <c r="DA27" s="654"/>
      <c r="DB27" s="654"/>
      <c r="DC27" s="656"/>
      <c r="DD27" s="630">
        <v>282519</v>
      </c>
      <c r="DE27" s="652"/>
      <c r="DF27" s="652"/>
      <c r="DG27" s="652"/>
      <c r="DH27" s="652"/>
      <c r="DI27" s="652"/>
      <c r="DJ27" s="652"/>
      <c r="DK27" s="653"/>
      <c r="DL27" s="630">
        <v>245185</v>
      </c>
      <c r="DM27" s="652"/>
      <c r="DN27" s="652"/>
      <c r="DO27" s="652"/>
      <c r="DP27" s="652"/>
      <c r="DQ27" s="652"/>
      <c r="DR27" s="652"/>
      <c r="DS27" s="652"/>
      <c r="DT27" s="652"/>
      <c r="DU27" s="652"/>
      <c r="DV27" s="653"/>
      <c r="DW27" s="626">
        <v>4.2</v>
      </c>
      <c r="DX27" s="654"/>
      <c r="DY27" s="654"/>
      <c r="DZ27" s="654"/>
      <c r="EA27" s="654"/>
      <c r="EB27" s="654"/>
      <c r="EC27" s="655"/>
    </row>
    <row r="28" spans="2:133" ht="11.25" customHeight="1" x14ac:dyDescent="0.15">
      <c r="B28" s="618" t="s">
        <v>306</v>
      </c>
      <c r="C28" s="619"/>
      <c r="D28" s="619"/>
      <c r="E28" s="619"/>
      <c r="F28" s="619"/>
      <c r="G28" s="619"/>
      <c r="H28" s="619"/>
      <c r="I28" s="619"/>
      <c r="J28" s="619"/>
      <c r="K28" s="619"/>
      <c r="L28" s="619"/>
      <c r="M28" s="619"/>
      <c r="N28" s="619"/>
      <c r="O28" s="619"/>
      <c r="P28" s="619"/>
      <c r="Q28" s="620"/>
      <c r="R28" s="621">
        <v>1221</v>
      </c>
      <c r="S28" s="622"/>
      <c r="T28" s="622"/>
      <c r="U28" s="622"/>
      <c r="V28" s="622"/>
      <c r="W28" s="622"/>
      <c r="X28" s="622"/>
      <c r="Y28" s="623"/>
      <c r="Z28" s="624">
        <v>0</v>
      </c>
      <c r="AA28" s="624"/>
      <c r="AB28" s="624"/>
      <c r="AC28" s="624"/>
      <c r="AD28" s="625">
        <v>1221</v>
      </c>
      <c r="AE28" s="625"/>
      <c r="AF28" s="625"/>
      <c r="AG28" s="625"/>
      <c r="AH28" s="625"/>
      <c r="AI28" s="625"/>
      <c r="AJ28" s="625"/>
      <c r="AK28" s="625"/>
      <c r="AL28" s="626">
        <v>0</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307</v>
      </c>
      <c r="CE28" s="619"/>
      <c r="CF28" s="619"/>
      <c r="CG28" s="619"/>
      <c r="CH28" s="619"/>
      <c r="CI28" s="619"/>
      <c r="CJ28" s="619"/>
      <c r="CK28" s="619"/>
      <c r="CL28" s="619"/>
      <c r="CM28" s="619"/>
      <c r="CN28" s="619"/>
      <c r="CO28" s="619"/>
      <c r="CP28" s="619"/>
      <c r="CQ28" s="620"/>
      <c r="CR28" s="621">
        <v>1072342</v>
      </c>
      <c r="CS28" s="622"/>
      <c r="CT28" s="622"/>
      <c r="CU28" s="622"/>
      <c r="CV28" s="622"/>
      <c r="CW28" s="622"/>
      <c r="CX28" s="622"/>
      <c r="CY28" s="623"/>
      <c r="CZ28" s="626">
        <v>9.6999999999999993</v>
      </c>
      <c r="DA28" s="654"/>
      <c r="DB28" s="654"/>
      <c r="DC28" s="656"/>
      <c r="DD28" s="630">
        <v>1071998</v>
      </c>
      <c r="DE28" s="622"/>
      <c r="DF28" s="622"/>
      <c r="DG28" s="622"/>
      <c r="DH28" s="622"/>
      <c r="DI28" s="622"/>
      <c r="DJ28" s="622"/>
      <c r="DK28" s="623"/>
      <c r="DL28" s="630">
        <v>1071998</v>
      </c>
      <c r="DM28" s="622"/>
      <c r="DN28" s="622"/>
      <c r="DO28" s="622"/>
      <c r="DP28" s="622"/>
      <c r="DQ28" s="622"/>
      <c r="DR28" s="622"/>
      <c r="DS28" s="622"/>
      <c r="DT28" s="622"/>
      <c r="DU28" s="622"/>
      <c r="DV28" s="623"/>
      <c r="DW28" s="626">
        <v>18.3</v>
      </c>
      <c r="DX28" s="654"/>
      <c r="DY28" s="654"/>
      <c r="DZ28" s="654"/>
      <c r="EA28" s="654"/>
      <c r="EB28" s="654"/>
      <c r="EC28" s="655"/>
    </row>
    <row r="29" spans="2:133" ht="11.25" customHeight="1" x14ac:dyDescent="0.15">
      <c r="B29" s="618" t="s">
        <v>308</v>
      </c>
      <c r="C29" s="619"/>
      <c r="D29" s="619"/>
      <c r="E29" s="619"/>
      <c r="F29" s="619"/>
      <c r="G29" s="619"/>
      <c r="H29" s="619"/>
      <c r="I29" s="619"/>
      <c r="J29" s="619"/>
      <c r="K29" s="619"/>
      <c r="L29" s="619"/>
      <c r="M29" s="619"/>
      <c r="N29" s="619"/>
      <c r="O29" s="619"/>
      <c r="P29" s="619"/>
      <c r="Q29" s="620"/>
      <c r="R29" s="621">
        <v>180186</v>
      </c>
      <c r="S29" s="622"/>
      <c r="T29" s="622"/>
      <c r="U29" s="622"/>
      <c r="V29" s="622"/>
      <c r="W29" s="622"/>
      <c r="X29" s="622"/>
      <c r="Y29" s="623"/>
      <c r="Z29" s="624">
        <v>1.5</v>
      </c>
      <c r="AA29" s="624"/>
      <c r="AB29" s="624"/>
      <c r="AC29" s="624"/>
      <c r="AD29" s="625" t="s">
        <v>130</v>
      </c>
      <c r="AE29" s="625"/>
      <c r="AF29" s="625"/>
      <c r="AG29" s="625"/>
      <c r="AH29" s="625"/>
      <c r="AI29" s="625"/>
      <c r="AJ29" s="625"/>
      <c r="AK29" s="625"/>
      <c r="AL29" s="626" t="s">
        <v>130</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309</v>
      </c>
      <c r="CE29" s="660"/>
      <c r="CF29" s="618" t="s">
        <v>70</v>
      </c>
      <c r="CG29" s="619"/>
      <c r="CH29" s="619"/>
      <c r="CI29" s="619"/>
      <c r="CJ29" s="619"/>
      <c r="CK29" s="619"/>
      <c r="CL29" s="619"/>
      <c r="CM29" s="619"/>
      <c r="CN29" s="619"/>
      <c r="CO29" s="619"/>
      <c r="CP29" s="619"/>
      <c r="CQ29" s="620"/>
      <c r="CR29" s="621">
        <v>1072342</v>
      </c>
      <c r="CS29" s="652"/>
      <c r="CT29" s="652"/>
      <c r="CU29" s="652"/>
      <c r="CV29" s="652"/>
      <c r="CW29" s="652"/>
      <c r="CX29" s="652"/>
      <c r="CY29" s="653"/>
      <c r="CZ29" s="626">
        <v>9.6999999999999993</v>
      </c>
      <c r="DA29" s="654"/>
      <c r="DB29" s="654"/>
      <c r="DC29" s="656"/>
      <c r="DD29" s="630">
        <v>1071998</v>
      </c>
      <c r="DE29" s="652"/>
      <c r="DF29" s="652"/>
      <c r="DG29" s="652"/>
      <c r="DH29" s="652"/>
      <c r="DI29" s="652"/>
      <c r="DJ29" s="652"/>
      <c r="DK29" s="653"/>
      <c r="DL29" s="630">
        <v>1071998</v>
      </c>
      <c r="DM29" s="652"/>
      <c r="DN29" s="652"/>
      <c r="DO29" s="652"/>
      <c r="DP29" s="652"/>
      <c r="DQ29" s="652"/>
      <c r="DR29" s="652"/>
      <c r="DS29" s="652"/>
      <c r="DT29" s="652"/>
      <c r="DU29" s="652"/>
      <c r="DV29" s="653"/>
      <c r="DW29" s="626">
        <v>18.3</v>
      </c>
      <c r="DX29" s="654"/>
      <c r="DY29" s="654"/>
      <c r="DZ29" s="654"/>
      <c r="EA29" s="654"/>
      <c r="EB29" s="654"/>
      <c r="EC29" s="655"/>
    </row>
    <row r="30" spans="2:133" ht="11.25" customHeight="1" x14ac:dyDescent="0.15">
      <c r="B30" s="618" t="s">
        <v>310</v>
      </c>
      <c r="C30" s="619"/>
      <c r="D30" s="619"/>
      <c r="E30" s="619"/>
      <c r="F30" s="619"/>
      <c r="G30" s="619"/>
      <c r="H30" s="619"/>
      <c r="I30" s="619"/>
      <c r="J30" s="619"/>
      <c r="K30" s="619"/>
      <c r="L30" s="619"/>
      <c r="M30" s="619"/>
      <c r="N30" s="619"/>
      <c r="O30" s="619"/>
      <c r="P30" s="619"/>
      <c r="Q30" s="620"/>
      <c r="R30" s="621">
        <v>82773</v>
      </c>
      <c r="S30" s="622"/>
      <c r="T30" s="622"/>
      <c r="U30" s="622"/>
      <c r="V30" s="622"/>
      <c r="W30" s="622"/>
      <c r="X30" s="622"/>
      <c r="Y30" s="623"/>
      <c r="Z30" s="624">
        <v>0.7</v>
      </c>
      <c r="AA30" s="624"/>
      <c r="AB30" s="624"/>
      <c r="AC30" s="624"/>
      <c r="AD30" s="625">
        <v>1496</v>
      </c>
      <c r="AE30" s="625"/>
      <c r="AF30" s="625"/>
      <c r="AG30" s="625"/>
      <c r="AH30" s="625"/>
      <c r="AI30" s="625"/>
      <c r="AJ30" s="625"/>
      <c r="AK30" s="625"/>
      <c r="AL30" s="626">
        <v>0</v>
      </c>
      <c r="AM30" s="627"/>
      <c r="AN30" s="627"/>
      <c r="AO30" s="628"/>
      <c r="AP30" s="603" t="s">
        <v>228</v>
      </c>
      <c r="AQ30" s="604"/>
      <c r="AR30" s="604"/>
      <c r="AS30" s="604"/>
      <c r="AT30" s="604"/>
      <c r="AU30" s="604"/>
      <c r="AV30" s="604"/>
      <c r="AW30" s="604"/>
      <c r="AX30" s="604"/>
      <c r="AY30" s="604"/>
      <c r="AZ30" s="604"/>
      <c r="BA30" s="604"/>
      <c r="BB30" s="604"/>
      <c r="BC30" s="604"/>
      <c r="BD30" s="604"/>
      <c r="BE30" s="604"/>
      <c r="BF30" s="605"/>
      <c r="BG30" s="603" t="s">
        <v>311</v>
      </c>
      <c r="BH30" s="657"/>
      <c r="BI30" s="657"/>
      <c r="BJ30" s="657"/>
      <c r="BK30" s="657"/>
      <c r="BL30" s="657"/>
      <c r="BM30" s="657"/>
      <c r="BN30" s="657"/>
      <c r="BO30" s="657"/>
      <c r="BP30" s="657"/>
      <c r="BQ30" s="658"/>
      <c r="BR30" s="603" t="s">
        <v>312</v>
      </c>
      <c r="BS30" s="657"/>
      <c r="BT30" s="657"/>
      <c r="BU30" s="657"/>
      <c r="BV30" s="657"/>
      <c r="BW30" s="657"/>
      <c r="BX30" s="657"/>
      <c r="BY30" s="657"/>
      <c r="BZ30" s="657"/>
      <c r="CA30" s="657"/>
      <c r="CB30" s="658"/>
      <c r="CD30" s="661"/>
      <c r="CE30" s="662"/>
      <c r="CF30" s="618" t="s">
        <v>313</v>
      </c>
      <c r="CG30" s="619"/>
      <c r="CH30" s="619"/>
      <c r="CI30" s="619"/>
      <c r="CJ30" s="619"/>
      <c r="CK30" s="619"/>
      <c r="CL30" s="619"/>
      <c r="CM30" s="619"/>
      <c r="CN30" s="619"/>
      <c r="CO30" s="619"/>
      <c r="CP30" s="619"/>
      <c r="CQ30" s="620"/>
      <c r="CR30" s="621">
        <v>1046740</v>
      </c>
      <c r="CS30" s="622"/>
      <c r="CT30" s="622"/>
      <c r="CU30" s="622"/>
      <c r="CV30" s="622"/>
      <c r="CW30" s="622"/>
      <c r="CX30" s="622"/>
      <c r="CY30" s="623"/>
      <c r="CZ30" s="626">
        <v>9.5</v>
      </c>
      <c r="DA30" s="654"/>
      <c r="DB30" s="654"/>
      <c r="DC30" s="656"/>
      <c r="DD30" s="630">
        <v>1046402</v>
      </c>
      <c r="DE30" s="622"/>
      <c r="DF30" s="622"/>
      <c r="DG30" s="622"/>
      <c r="DH30" s="622"/>
      <c r="DI30" s="622"/>
      <c r="DJ30" s="622"/>
      <c r="DK30" s="623"/>
      <c r="DL30" s="630">
        <v>1046402</v>
      </c>
      <c r="DM30" s="622"/>
      <c r="DN30" s="622"/>
      <c r="DO30" s="622"/>
      <c r="DP30" s="622"/>
      <c r="DQ30" s="622"/>
      <c r="DR30" s="622"/>
      <c r="DS30" s="622"/>
      <c r="DT30" s="622"/>
      <c r="DU30" s="622"/>
      <c r="DV30" s="623"/>
      <c r="DW30" s="626">
        <v>17.899999999999999</v>
      </c>
      <c r="DX30" s="654"/>
      <c r="DY30" s="654"/>
      <c r="DZ30" s="654"/>
      <c r="EA30" s="654"/>
      <c r="EB30" s="654"/>
      <c r="EC30" s="655"/>
    </row>
    <row r="31" spans="2:133" ht="11.25" customHeight="1" x14ac:dyDescent="0.15">
      <c r="B31" s="618" t="s">
        <v>314</v>
      </c>
      <c r="C31" s="619"/>
      <c r="D31" s="619"/>
      <c r="E31" s="619"/>
      <c r="F31" s="619"/>
      <c r="G31" s="619"/>
      <c r="H31" s="619"/>
      <c r="I31" s="619"/>
      <c r="J31" s="619"/>
      <c r="K31" s="619"/>
      <c r="L31" s="619"/>
      <c r="M31" s="619"/>
      <c r="N31" s="619"/>
      <c r="O31" s="619"/>
      <c r="P31" s="619"/>
      <c r="Q31" s="620"/>
      <c r="R31" s="621">
        <v>97840</v>
      </c>
      <c r="S31" s="622"/>
      <c r="T31" s="622"/>
      <c r="U31" s="622"/>
      <c r="V31" s="622"/>
      <c r="W31" s="622"/>
      <c r="X31" s="622"/>
      <c r="Y31" s="623"/>
      <c r="Z31" s="624">
        <v>0.8</v>
      </c>
      <c r="AA31" s="624"/>
      <c r="AB31" s="624"/>
      <c r="AC31" s="624"/>
      <c r="AD31" s="625" t="s">
        <v>130</v>
      </c>
      <c r="AE31" s="625"/>
      <c r="AF31" s="625"/>
      <c r="AG31" s="625"/>
      <c r="AH31" s="625"/>
      <c r="AI31" s="625"/>
      <c r="AJ31" s="625"/>
      <c r="AK31" s="625"/>
      <c r="AL31" s="626" t="s">
        <v>130</v>
      </c>
      <c r="AM31" s="627"/>
      <c r="AN31" s="627"/>
      <c r="AO31" s="628"/>
      <c r="AP31" s="665" t="s">
        <v>315</v>
      </c>
      <c r="AQ31" s="666"/>
      <c r="AR31" s="666"/>
      <c r="AS31" s="666"/>
      <c r="AT31" s="671" t="s">
        <v>316</v>
      </c>
      <c r="AU31" s="357"/>
      <c r="AV31" s="357"/>
      <c r="AW31" s="357"/>
      <c r="AX31" s="607" t="s">
        <v>193</v>
      </c>
      <c r="AY31" s="608"/>
      <c r="AZ31" s="608"/>
      <c r="BA31" s="608"/>
      <c r="BB31" s="608"/>
      <c r="BC31" s="608"/>
      <c r="BD31" s="608"/>
      <c r="BE31" s="608"/>
      <c r="BF31" s="609"/>
      <c r="BG31" s="674">
        <v>98.9</v>
      </c>
      <c r="BH31" s="675"/>
      <c r="BI31" s="675"/>
      <c r="BJ31" s="675"/>
      <c r="BK31" s="675"/>
      <c r="BL31" s="675"/>
      <c r="BM31" s="616">
        <v>95.1</v>
      </c>
      <c r="BN31" s="675"/>
      <c r="BO31" s="675"/>
      <c r="BP31" s="675"/>
      <c r="BQ31" s="676"/>
      <c r="BR31" s="674">
        <v>98.6</v>
      </c>
      <c r="BS31" s="675"/>
      <c r="BT31" s="675"/>
      <c r="BU31" s="675"/>
      <c r="BV31" s="675"/>
      <c r="BW31" s="675"/>
      <c r="BX31" s="616">
        <v>94.2</v>
      </c>
      <c r="BY31" s="675"/>
      <c r="BZ31" s="675"/>
      <c r="CA31" s="675"/>
      <c r="CB31" s="676"/>
      <c r="CD31" s="661"/>
      <c r="CE31" s="662"/>
      <c r="CF31" s="618" t="s">
        <v>317</v>
      </c>
      <c r="CG31" s="619"/>
      <c r="CH31" s="619"/>
      <c r="CI31" s="619"/>
      <c r="CJ31" s="619"/>
      <c r="CK31" s="619"/>
      <c r="CL31" s="619"/>
      <c r="CM31" s="619"/>
      <c r="CN31" s="619"/>
      <c r="CO31" s="619"/>
      <c r="CP31" s="619"/>
      <c r="CQ31" s="620"/>
      <c r="CR31" s="621">
        <v>25602</v>
      </c>
      <c r="CS31" s="652"/>
      <c r="CT31" s="652"/>
      <c r="CU31" s="652"/>
      <c r="CV31" s="652"/>
      <c r="CW31" s="652"/>
      <c r="CX31" s="652"/>
      <c r="CY31" s="653"/>
      <c r="CZ31" s="626">
        <v>0.2</v>
      </c>
      <c r="DA31" s="654"/>
      <c r="DB31" s="654"/>
      <c r="DC31" s="656"/>
      <c r="DD31" s="630">
        <v>25596</v>
      </c>
      <c r="DE31" s="652"/>
      <c r="DF31" s="652"/>
      <c r="DG31" s="652"/>
      <c r="DH31" s="652"/>
      <c r="DI31" s="652"/>
      <c r="DJ31" s="652"/>
      <c r="DK31" s="653"/>
      <c r="DL31" s="630">
        <v>25596</v>
      </c>
      <c r="DM31" s="652"/>
      <c r="DN31" s="652"/>
      <c r="DO31" s="652"/>
      <c r="DP31" s="652"/>
      <c r="DQ31" s="652"/>
      <c r="DR31" s="652"/>
      <c r="DS31" s="652"/>
      <c r="DT31" s="652"/>
      <c r="DU31" s="652"/>
      <c r="DV31" s="653"/>
      <c r="DW31" s="626">
        <v>0.4</v>
      </c>
      <c r="DX31" s="654"/>
      <c r="DY31" s="654"/>
      <c r="DZ31" s="654"/>
      <c r="EA31" s="654"/>
      <c r="EB31" s="654"/>
      <c r="EC31" s="655"/>
    </row>
    <row r="32" spans="2:133" ht="11.25" customHeight="1" x14ac:dyDescent="0.15">
      <c r="B32" s="618" t="s">
        <v>318</v>
      </c>
      <c r="C32" s="619"/>
      <c r="D32" s="619"/>
      <c r="E32" s="619"/>
      <c r="F32" s="619"/>
      <c r="G32" s="619"/>
      <c r="H32" s="619"/>
      <c r="I32" s="619"/>
      <c r="J32" s="619"/>
      <c r="K32" s="619"/>
      <c r="L32" s="619"/>
      <c r="M32" s="619"/>
      <c r="N32" s="619"/>
      <c r="O32" s="619"/>
      <c r="P32" s="619"/>
      <c r="Q32" s="620"/>
      <c r="R32" s="621">
        <v>1503122</v>
      </c>
      <c r="S32" s="622"/>
      <c r="T32" s="622"/>
      <c r="U32" s="622"/>
      <c r="V32" s="622"/>
      <c r="W32" s="622"/>
      <c r="X32" s="622"/>
      <c r="Y32" s="623"/>
      <c r="Z32" s="624">
        <v>12.5</v>
      </c>
      <c r="AA32" s="624"/>
      <c r="AB32" s="624"/>
      <c r="AC32" s="624"/>
      <c r="AD32" s="625" t="s">
        <v>130</v>
      </c>
      <c r="AE32" s="625"/>
      <c r="AF32" s="625"/>
      <c r="AG32" s="625"/>
      <c r="AH32" s="625"/>
      <c r="AI32" s="625"/>
      <c r="AJ32" s="625"/>
      <c r="AK32" s="625"/>
      <c r="AL32" s="626" t="s">
        <v>130</v>
      </c>
      <c r="AM32" s="627"/>
      <c r="AN32" s="627"/>
      <c r="AO32" s="628"/>
      <c r="AP32" s="667"/>
      <c r="AQ32" s="668"/>
      <c r="AR32" s="668"/>
      <c r="AS32" s="668"/>
      <c r="AT32" s="672"/>
      <c r="AU32" s="211" t="s">
        <v>319</v>
      </c>
      <c r="AX32" s="618" t="s">
        <v>320</v>
      </c>
      <c r="AY32" s="619"/>
      <c r="AZ32" s="619"/>
      <c r="BA32" s="619"/>
      <c r="BB32" s="619"/>
      <c r="BC32" s="619"/>
      <c r="BD32" s="619"/>
      <c r="BE32" s="619"/>
      <c r="BF32" s="620"/>
      <c r="BG32" s="677">
        <v>99.3</v>
      </c>
      <c r="BH32" s="652"/>
      <c r="BI32" s="652"/>
      <c r="BJ32" s="652"/>
      <c r="BK32" s="652"/>
      <c r="BL32" s="652"/>
      <c r="BM32" s="627">
        <v>96.8</v>
      </c>
      <c r="BN32" s="652"/>
      <c r="BO32" s="652"/>
      <c r="BP32" s="652"/>
      <c r="BQ32" s="678"/>
      <c r="BR32" s="677">
        <v>99.2</v>
      </c>
      <c r="BS32" s="652"/>
      <c r="BT32" s="652"/>
      <c r="BU32" s="652"/>
      <c r="BV32" s="652"/>
      <c r="BW32" s="652"/>
      <c r="BX32" s="627">
        <v>96.4</v>
      </c>
      <c r="BY32" s="652"/>
      <c r="BZ32" s="652"/>
      <c r="CA32" s="652"/>
      <c r="CB32" s="678"/>
      <c r="CD32" s="663"/>
      <c r="CE32" s="664"/>
      <c r="CF32" s="618" t="s">
        <v>321</v>
      </c>
      <c r="CG32" s="619"/>
      <c r="CH32" s="619"/>
      <c r="CI32" s="619"/>
      <c r="CJ32" s="619"/>
      <c r="CK32" s="619"/>
      <c r="CL32" s="619"/>
      <c r="CM32" s="619"/>
      <c r="CN32" s="619"/>
      <c r="CO32" s="619"/>
      <c r="CP32" s="619"/>
      <c r="CQ32" s="620"/>
      <c r="CR32" s="621" t="s">
        <v>130</v>
      </c>
      <c r="CS32" s="622"/>
      <c r="CT32" s="622"/>
      <c r="CU32" s="622"/>
      <c r="CV32" s="622"/>
      <c r="CW32" s="622"/>
      <c r="CX32" s="622"/>
      <c r="CY32" s="623"/>
      <c r="CZ32" s="626" t="s">
        <v>130</v>
      </c>
      <c r="DA32" s="654"/>
      <c r="DB32" s="654"/>
      <c r="DC32" s="656"/>
      <c r="DD32" s="630" t="s">
        <v>130</v>
      </c>
      <c r="DE32" s="622"/>
      <c r="DF32" s="622"/>
      <c r="DG32" s="622"/>
      <c r="DH32" s="622"/>
      <c r="DI32" s="622"/>
      <c r="DJ32" s="622"/>
      <c r="DK32" s="623"/>
      <c r="DL32" s="630" t="s">
        <v>130</v>
      </c>
      <c r="DM32" s="622"/>
      <c r="DN32" s="622"/>
      <c r="DO32" s="622"/>
      <c r="DP32" s="622"/>
      <c r="DQ32" s="622"/>
      <c r="DR32" s="622"/>
      <c r="DS32" s="622"/>
      <c r="DT32" s="622"/>
      <c r="DU32" s="622"/>
      <c r="DV32" s="623"/>
      <c r="DW32" s="626" t="s">
        <v>130</v>
      </c>
      <c r="DX32" s="654"/>
      <c r="DY32" s="654"/>
      <c r="DZ32" s="654"/>
      <c r="EA32" s="654"/>
      <c r="EB32" s="654"/>
      <c r="EC32" s="655"/>
    </row>
    <row r="33" spans="2:133" ht="11.25" customHeight="1" x14ac:dyDescent="0.15">
      <c r="B33" s="639" t="s">
        <v>322</v>
      </c>
      <c r="C33" s="640"/>
      <c r="D33" s="640"/>
      <c r="E33" s="640"/>
      <c r="F33" s="640"/>
      <c r="G33" s="640"/>
      <c r="H33" s="640"/>
      <c r="I33" s="640"/>
      <c r="J33" s="640"/>
      <c r="K33" s="640"/>
      <c r="L33" s="640"/>
      <c r="M33" s="640"/>
      <c r="N33" s="640"/>
      <c r="O33" s="640"/>
      <c r="P33" s="640"/>
      <c r="Q33" s="641"/>
      <c r="R33" s="621" t="s">
        <v>130</v>
      </c>
      <c r="S33" s="622"/>
      <c r="T33" s="622"/>
      <c r="U33" s="622"/>
      <c r="V33" s="622"/>
      <c r="W33" s="622"/>
      <c r="X33" s="622"/>
      <c r="Y33" s="623"/>
      <c r="Z33" s="624" t="s">
        <v>130</v>
      </c>
      <c r="AA33" s="624"/>
      <c r="AB33" s="624"/>
      <c r="AC33" s="624"/>
      <c r="AD33" s="625" t="s">
        <v>130</v>
      </c>
      <c r="AE33" s="625"/>
      <c r="AF33" s="625"/>
      <c r="AG33" s="625"/>
      <c r="AH33" s="625"/>
      <c r="AI33" s="625"/>
      <c r="AJ33" s="625"/>
      <c r="AK33" s="625"/>
      <c r="AL33" s="626" t="s">
        <v>130</v>
      </c>
      <c r="AM33" s="627"/>
      <c r="AN33" s="627"/>
      <c r="AO33" s="628"/>
      <c r="AP33" s="669"/>
      <c r="AQ33" s="670"/>
      <c r="AR33" s="670"/>
      <c r="AS33" s="670"/>
      <c r="AT33" s="673"/>
      <c r="AU33" s="356"/>
      <c r="AV33" s="356"/>
      <c r="AW33" s="356"/>
      <c r="AX33" s="642" t="s">
        <v>323</v>
      </c>
      <c r="AY33" s="643"/>
      <c r="AZ33" s="643"/>
      <c r="BA33" s="643"/>
      <c r="BB33" s="643"/>
      <c r="BC33" s="643"/>
      <c r="BD33" s="643"/>
      <c r="BE33" s="643"/>
      <c r="BF33" s="644"/>
      <c r="BG33" s="679">
        <v>98.6</v>
      </c>
      <c r="BH33" s="680"/>
      <c r="BI33" s="680"/>
      <c r="BJ33" s="680"/>
      <c r="BK33" s="680"/>
      <c r="BL33" s="680"/>
      <c r="BM33" s="681">
        <v>93.2</v>
      </c>
      <c r="BN33" s="680"/>
      <c r="BO33" s="680"/>
      <c r="BP33" s="680"/>
      <c r="BQ33" s="682"/>
      <c r="BR33" s="679">
        <v>98</v>
      </c>
      <c r="BS33" s="680"/>
      <c r="BT33" s="680"/>
      <c r="BU33" s="680"/>
      <c r="BV33" s="680"/>
      <c r="BW33" s="680"/>
      <c r="BX33" s="681">
        <v>92.1</v>
      </c>
      <c r="BY33" s="680"/>
      <c r="BZ33" s="680"/>
      <c r="CA33" s="680"/>
      <c r="CB33" s="682"/>
      <c r="CD33" s="618" t="s">
        <v>324</v>
      </c>
      <c r="CE33" s="619"/>
      <c r="CF33" s="619"/>
      <c r="CG33" s="619"/>
      <c r="CH33" s="619"/>
      <c r="CI33" s="619"/>
      <c r="CJ33" s="619"/>
      <c r="CK33" s="619"/>
      <c r="CL33" s="619"/>
      <c r="CM33" s="619"/>
      <c r="CN33" s="619"/>
      <c r="CO33" s="619"/>
      <c r="CP33" s="619"/>
      <c r="CQ33" s="620"/>
      <c r="CR33" s="621">
        <v>5045601</v>
      </c>
      <c r="CS33" s="652"/>
      <c r="CT33" s="652"/>
      <c r="CU33" s="652"/>
      <c r="CV33" s="652"/>
      <c r="CW33" s="652"/>
      <c r="CX33" s="652"/>
      <c r="CY33" s="653"/>
      <c r="CZ33" s="626">
        <v>45.6</v>
      </c>
      <c r="DA33" s="654"/>
      <c r="DB33" s="654"/>
      <c r="DC33" s="656"/>
      <c r="DD33" s="630">
        <v>2896858</v>
      </c>
      <c r="DE33" s="652"/>
      <c r="DF33" s="652"/>
      <c r="DG33" s="652"/>
      <c r="DH33" s="652"/>
      <c r="DI33" s="652"/>
      <c r="DJ33" s="652"/>
      <c r="DK33" s="653"/>
      <c r="DL33" s="630">
        <v>2311984</v>
      </c>
      <c r="DM33" s="652"/>
      <c r="DN33" s="652"/>
      <c r="DO33" s="652"/>
      <c r="DP33" s="652"/>
      <c r="DQ33" s="652"/>
      <c r="DR33" s="652"/>
      <c r="DS33" s="652"/>
      <c r="DT33" s="652"/>
      <c r="DU33" s="652"/>
      <c r="DV33" s="653"/>
      <c r="DW33" s="626">
        <v>39.5</v>
      </c>
      <c r="DX33" s="654"/>
      <c r="DY33" s="654"/>
      <c r="DZ33" s="654"/>
      <c r="EA33" s="654"/>
      <c r="EB33" s="654"/>
      <c r="EC33" s="655"/>
    </row>
    <row r="34" spans="2:133" ht="11.25" customHeight="1" x14ac:dyDescent="0.15">
      <c r="B34" s="618" t="s">
        <v>325</v>
      </c>
      <c r="C34" s="619"/>
      <c r="D34" s="619"/>
      <c r="E34" s="619"/>
      <c r="F34" s="619"/>
      <c r="G34" s="619"/>
      <c r="H34" s="619"/>
      <c r="I34" s="619"/>
      <c r="J34" s="619"/>
      <c r="K34" s="619"/>
      <c r="L34" s="619"/>
      <c r="M34" s="619"/>
      <c r="N34" s="619"/>
      <c r="O34" s="619"/>
      <c r="P34" s="619"/>
      <c r="Q34" s="620"/>
      <c r="R34" s="621">
        <v>676419</v>
      </c>
      <c r="S34" s="622"/>
      <c r="T34" s="622"/>
      <c r="U34" s="622"/>
      <c r="V34" s="622"/>
      <c r="W34" s="622"/>
      <c r="X34" s="622"/>
      <c r="Y34" s="623"/>
      <c r="Z34" s="624">
        <v>5.6</v>
      </c>
      <c r="AA34" s="624"/>
      <c r="AB34" s="624"/>
      <c r="AC34" s="624"/>
      <c r="AD34" s="625" t="s">
        <v>130</v>
      </c>
      <c r="AE34" s="625"/>
      <c r="AF34" s="625"/>
      <c r="AG34" s="625"/>
      <c r="AH34" s="625"/>
      <c r="AI34" s="625"/>
      <c r="AJ34" s="625"/>
      <c r="AK34" s="625"/>
      <c r="AL34" s="626" t="s">
        <v>130</v>
      </c>
      <c r="AM34" s="627"/>
      <c r="AN34" s="627"/>
      <c r="AO34" s="628"/>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326</v>
      </c>
      <c r="CE34" s="619"/>
      <c r="CF34" s="619"/>
      <c r="CG34" s="619"/>
      <c r="CH34" s="619"/>
      <c r="CI34" s="619"/>
      <c r="CJ34" s="619"/>
      <c r="CK34" s="619"/>
      <c r="CL34" s="619"/>
      <c r="CM34" s="619"/>
      <c r="CN34" s="619"/>
      <c r="CO34" s="619"/>
      <c r="CP34" s="619"/>
      <c r="CQ34" s="620"/>
      <c r="CR34" s="621">
        <v>1281144</v>
      </c>
      <c r="CS34" s="622"/>
      <c r="CT34" s="622"/>
      <c r="CU34" s="622"/>
      <c r="CV34" s="622"/>
      <c r="CW34" s="622"/>
      <c r="CX34" s="622"/>
      <c r="CY34" s="623"/>
      <c r="CZ34" s="626">
        <v>11.6</v>
      </c>
      <c r="DA34" s="654"/>
      <c r="DB34" s="654"/>
      <c r="DC34" s="656"/>
      <c r="DD34" s="630">
        <v>615543</v>
      </c>
      <c r="DE34" s="622"/>
      <c r="DF34" s="622"/>
      <c r="DG34" s="622"/>
      <c r="DH34" s="622"/>
      <c r="DI34" s="622"/>
      <c r="DJ34" s="622"/>
      <c r="DK34" s="623"/>
      <c r="DL34" s="630">
        <v>509602</v>
      </c>
      <c r="DM34" s="622"/>
      <c r="DN34" s="622"/>
      <c r="DO34" s="622"/>
      <c r="DP34" s="622"/>
      <c r="DQ34" s="622"/>
      <c r="DR34" s="622"/>
      <c r="DS34" s="622"/>
      <c r="DT34" s="622"/>
      <c r="DU34" s="622"/>
      <c r="DV34" s="623"/>
      <c r="DW34" s="626">
        <v>8.6999999999999993</v>
      </c>
      <c r="DX34" s="654"/>
      <c r="DY34" s="654"/>
      <c r="DZ34" s="654"/>
      <c r="EA34" s="654"/>
      <c r="EB34" s="654"/>
      <c r="EC34" s="655"/>
    </row>
    <row r="35" spans="2:133" ht="11.25" customHeight="1" x14ac:dyDescent="0.15">
      <c r="B35" s="618" t="s">
        <v>327</v>
      </c>
      <c r="C35" s="619"/>
      <c r="D35" s="619"/>
      <c r="E35" s="619"/>
      <c r="F35" s="619"/>
      <c r="G35" s="619"/>
      <c r="H35" s="619"/>
      <c r="I35" s="619"/>
      <c r="J35" s="619"/>
      <c r="K35" s="619"/>
      <c r="L35" s="619"/>
      <c r="M35" s="619"/>
      <c r="N35" s="619"/>
      <c r="O35" s="619"/>
      <c r="P35" s="619"/>
      <c r="Q35" s="620"/>
      <c r="R35" s="621">
        <v>40296</v>
      </c>
      <c r="S35" s="622"/>
      <c r="T35" s="622"/>
      <c r="U35" s="622"/>
      <c r="V35" s="622"/>
      <c r="W35" s="622"/>
      <c r="X35" s="622"/>
      <c r="Y35" s="623"/>
      <c r="Z35" s="624">
        <v>0.3</v>
      </c>
      <c r="AA35" s="624"/>
      <c r="AB35" s="624"/>
      <c r="AC35" s="624"/>
      <c r="AD35" s="625">
        <v>8564</v>
      </c>
      <c r="AE35" s="625"/>
      <c r="AF35" s="625"/>
      <c r="AG35" s="625"/>
      <c r="AH35" s="625"/>
      <c r="AI35" s="625"/>
      <c r="AJ35" s="625"/>
      <c r="AK35" s="625"/>
      <c r="AL35" s="626">
        <v>0.1</v>
      </c>
      <c r="AM35" s="627"/>
      <c r="AN35" s="627"/>
      <c r="AO35" s="628"/>
      <c r="AP35" s="216"/>
      <c r="AQ35" s="603" t="s">
        <v>328</v>
      </c>
      <c r="AR35" s="604"/>
      <c r="AS35" s="604"/>
      <c r="AT35" s="604"/>
      <c r="AU35" s="604"/>
      <c r="AV35" s="604"/>
      <c r="AW35" s="604"/>
      <c r="AX35" s="604"/>
      <c r="AY35" s="604"/>
      <c r="AZ35" s="604"/>
      <c r="BA35" s="604"/>
      <c r="BB35" s="604"/>
      <c r="BC35" s="604"/>
      <c r="BD35" s="604"/>
      <c r="BE35" s="604"/>
      <c r="BF35" s="605"/>
      <c r="BG35" s="603" t="s">
        <v>329</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330</v>
      </c>
      <c r="CE35" s="619"/>
      <c r="CF35" s="619"/>
      <c r="CG35" s="619"/>
      <c r="CH35" s="619"/>
      <c r="CI35" s="619"/>
      <c r="CJ35" s="619"/>
      <c r="CK35" s="619"/>
      <c r="CL35" s="619"/>
      <c r="CM35" s="619"/>
      <c r="CN35" s="619"/>
      <c r="CO35" s="619"/>
      <c r="CP35" s="619"/>
      <c r="CQ35" s="620"/>
      <c r="CR35" s="621">
        <v>80573</v>
      </c>
      <c r="CS35" s="652"/>
      <c r="CT35" s="652"/>
      <c r="CU35" s="652"/>
      <c r="CV35" s="652"/>
      <c r="CW35" s="652"/>
      <c r="CX35" s="652"/>
      <c r="CY35" s="653"/>
      <c r="CZ35" s="626">
        <v>0.7</v>
      </c>
      <c r="DA35" s="654"/>
      <c r="DB35" s="654"/>
      <c r="DC35" s="656"/>
      <c r="DD35" s="630">
        <v>34158</v>
      </c>
      <c r="DE35" s="652"/>
      <c r="DF35" s="652"/>
      <c r="DG35" s="652"/>
      <c r="DH35" s="652"/>
      <c r="DI35" s="652"/>
      <c r="DJ35" s="652"/>
      <c r="DK35" s="653"/>
      <c r="DL35" s="630">
        <v>29269</v>
      </c>
      <c r="DM35" s="652"/>
      <c r="DN35" s="652"/>
      <c r="DO35" s="652"/>
      <c r="DP35" s="652"/>
      <c r="DQ35" s="652"/>
      <c r="DR35" s="652"/>
      <c r="DS35" s="652"/>
      <c r="DT35" s="652"/>
      <c r="DU35" s="652"/>
      <c r="DV35" s="653"/>
      <c r="DW35" s="626">
        <v>0.5</v>
      </c>
      <c r="DX35" s="654"/>
      <c r="DY35" s="654"/>
      <c r="DZ35" s="654"/>
      <c r="EA35" s="654"/>
      <c r="EB35" s="654"/>
      <c r="EC35" s="655"/>
    </row>
    <row r="36" spans="2:133" ht="11.25" customHeight="1" x14ac:dyDescent="0.15">
      <c r="B36" s="618" t="s">
        <v>331</v>
      </c>
      <c r="C36" s="619"/>
      <c r="D36" s="619"/>
      <c r="E36" s="619"/>
      <c r="F36" s="619"/>
      <c r="G36" s="619"/>
      <c r="H36" s="619"/>
      <c r="I36" s="619"/>
      <c r="J36" s="619"/>
      <c r="K36" s="619"/>
      <c r="L36" s="619"/>
      <c r="M36" s="619"/>
      <c r="N36" s="619"/>
      <c r="O36" s="619"/>
      <c r="P36" s="619"/>
      <c r="Q36" s="620"/>
      <c r="R36" s="621">
        <v>976173</v>
      </c>
      <c r="S36" s="622"/>
      <c r="T36" s="622"/>
      <c r="U36" s="622"/>
      <c r="V36" s="622"/>
      <c r="W36" s="622"/>
      <c r="X36" s="622"/>
      <c r="Y36" s="623"/>
      <c r="Z36" s="624">
        <v>8.1</v>
      </c>
      <c r="AA36" s="624"/>
      <c r="AB36" s="624"/>
      <c r="AC36" s="624"/>
      <c r="AD36" s="625" t="s">
        <v>130</v>
      </c>
      <c r="AE36" s="625"/>
      <c r="AF36" s="625"/>
      <c r="AG36" s="625"/>
      <c r="AH36" s="625"/>
      <c r="AI36" s="625"/>
      <c r="AJ36" s="625"/>
      <c r="AK36" s="625"/>
      <c r="AL36" s="626" t="s">
        <v>130</v>
      </c>
      <c r="AM36" s="627"/>
      <c r="AN36" s="627"/>
      <c r="AO36" s="628"/>
      <c r="AP36" s="216"/>
      <c r="AQ36" s="683" t="s">
        <v>332</v>
      </c>
      <c r="AR36" s="684"/>
      <c r="AS36" s="684"/>
      <c r="AT36" s="684"/>
      <c r="AU36" s="684"/>
      <c r="AV36" s="684"/>
      <c r="AW36" s="684"/>
      <c r="AX36" s="684"/>
      <c r="AY36" s="685"/>
      <c r="AZ36" s="610">
        <v>1359012</v>
      </c>
      <c r="BA36" s="611"/>
      <c r="BB36" s="611"/>
      <c r="BC36" s="611"/>
      <c r="BD36" s="611"/>
      <c r="BE36" s="611"/>
      <c r="BF36" s="686"/>
      <c r="BG36" s="607" t="s">
        <v>333</v>
      </c>
      <c r="BH36" s="608"/>
      <c r="BI36" s="608"/>
      <c r="BJ36" s="608"/>
      <c r="BK36" s="608"/>
      <c r="BL36" s="608"/>
      <c r="BM36" s="608"/>
      <c r="BN36" s="608"/>
      <c r="BO36" s="608"/>
      <c r="BP36" s="608"/>
      <c r="BQ36" s="608"/>
      <c r="BR36" s="608"/>
      <c r="BS36" s="608"/>
      <c r="BT36" s="608"/>
      <c r="BU36" s="609"/>
      <c r="BV36" s="610">
        <v>71605</v>
      </c>
      <c r="BW36" s="611"/>
      <c r="BX36" s="611"/>
      <c r="BY36" s="611"/>
      <c r="BZ36" s="611"/>
      <c r="CA36" s="611"/>
      <c r="CB36" s="686"/>
      <c r="CD36" s="618" t="s">
        <v>334</v>
      </c>
      <c r="CE36" s="619"/>
      <c r="CF36" s="619"/>
      <c r="CG36" s="619"/>
      <c r="CH36" s="619"/>
      <c r="CI36" s="619"/>
      <c r="CJ36" s="619"/>
      <c r="CK36" s="619"/>
      <c r="CL36" s="619"/>
      <c r="CM36" s="619"/>
      <c r="CN36" s="619"/>
      <c r="CO36" s="619"/>
      <c r="CP36" s="619"/>
      <c r="CQ36" s="620"/>
      <c r="CR36" s="621">
        <v>2030513</v>
      </c>
      <c r="CS36" s="622"/>
      <c r="CT36" s="622"/>
      <c r="CU36" s="622"/>
      <c r="CV36" s="622"/>
      <c r="CW36" s="622"/>
      <c r="CX36" s="622"/>
      <c r="CY36" s="623"/>
      <c r="CZ36" s="626">
        <v>18.399999999999999</v>
      </c>
      <c r="DA36" s="654"/>
      <c r="DB36" s="654"/>
      <c r="DC36" s="656"/>
      <c r="DD36" s="630">
        <v>1440474</v>
      </c>
      <c r="DE36" s="622"/>
      <c r="DF36" s="622"/>
      <c r="DG36" s="622"/>
      <c r="DH36" s="622"/>
      <c r="DI36" s="622"/>
      <c r="DJ36" s="622"/>
      <c r="DK36" s="623"/>
      <c r="DL36" s="630">
        <v>1138101</v>
      </c>
      <c r="DM36" s="622"/>
      <c r="DN36" s="622"/>
      <c r="DO36" s="622"/>
      <c r="DP36" s="622"/>
      <c r="DQ36" s="622"/>
      <c r="DR36" s="622"/>
      <c r="DS36" s="622"/>
      <c r="DT36" s="622"/>
      <c r="DU36" s="622"/>
      <c r="DV36" s="623"/>
      <c r="DW36" s="626">
        <v>19.399999999999999</v>
      </c>
      <c r="DX36" s="654"/>
      <c r="DY36" s="654"/>
      <c r="DZ36" s="654"/>
      <c r="EA36" s="654"/>
      <c r="EB36" s="654"/>
      <c r="EC36" s="655"/>
    </row>
    <row r="37" spans="2:133" ht="11.25" customHeight="1" x14ac:dyDescent="0.15">
      <c r="B37" s="618" t="s">
        <v>335</v>
      </c>
      <c r="C37" s="619"/>
      <c r="D37" s="619"/>
      <c r="E37" s="619"/>
      <c r="F37" s="619"/>
      <c r="G37" s="619"/>
      <c r="H37" s="619"/>
      <c r="I37" s="619"/>
      <c r="J37" s="619"/>
      <c r="K37" s="619"/>
      <c r="L37" s="619"/>
      <c r="M37" s="619"/>
      <c r="N37" s="619"/>
      <c r="O37" s="619"/>
      <c r="P37" s="619"/>
      <c r="Q37" s="620"/>
      <c r="R37" s="621">
        <v>471151</v>
      </c>
      <c r="S37" s="622"/>
      <c r="T37" s="622"/>
      <c r="U37" s="622"/>
      <c r="V37" s="622"/>
      <c r="W37" s="622"/>
      <c r="X37" s="622"/>
      <c r="Y37" s="623"/>
      <c r="Z37" s="624">
        <v>3.9</v>
      </c>
      <c r="AA37" s="624"/>
      <c r="AB37" s="624"/>
      <c r="AC37" s="624"/>
      <c r="AD37" s="625" t="s">
        <v>130</v>
      </c>
      <c r="AE37" s="625"/>
      <c r="AF37" s="625"/>
      <c r="AG37" s="625"/>
      <c r="AH37" s="625"/>
      <c r="AI37" s="625"/>
      <c r="AJ37" s="625"/>
      <c r="AK37" s="625"/>
      <c r="AL37" s="626" t="s">
        <v>130</v>
      </c>
      <c r="AM37" s="627"/>
      <c r="AN37" s="627"/>
      <c r="AO37" s="628"/>
      <c r="AQ37" s="687" t="s">
        <v>336</v>
      </c>
      <c r="AR37" s="688"/>
      <c r="AS37" s="688"/>
      <c r="AT37" s="688"/>
      <c r="AU37" s="688"/>
      <c r="AV37" s="688"/>
      <c r="AW37" s="688"/>
      <c r="AX37" s="688"/>
      <c r="AY37" s="689"/>
      <c r="AZ37" s="621">
        <v>522201</v>
      </c>
      <c r="BA37" s="622"/>
      <c r="BB37" s="622"/>
      <c r="BC37" s="622"/>
      <c r="BD37" s="652"/>
      <c r="BE37" s="652"/>
      <c r="BF37" s="678"/>
      <c r="BG37" s="618" t="s">
        <v>337</v>
      </c>
      <c r="BH37" s="619"/>
      <c r="BI37" s="619"/>
      <c r="BJ37" s="619"/>
      <c r="BK37" s="619"/>
      <c r="BL37" s="619"/>
      <c r="BM37" s="619"/>
      <c r="BN37" s="619"/>
      <c r="BO37" s="619"/>
      <c r="BP37" s="619"/>
      <c r="BQ37" s="619"/>
      <c r="BR37" s="619"/>
      <c r="BS37" s="619"/>
      <c r="BT37" s="619"/>
      <c r="BU37" s="620"/>
      <c r="BV37" s="621">
        <v>47404</v>
      </c>
      <c r="BW37" s="622"/>
      <c r="BX37" s="622"/>
      <c r="BY37" s="622"/>
      <c r="BZ37" s="622"/>
      <c r="CA37" s="622"/>
      <c r="CB37" s="631"/>
      <c r="CD37" s="618" t="s">
        <v>338</v>
      </c>
      <c r="CE37" s="619"/>
      <c r="CF37" s="619"/>
      <c r="CG37" s="619"/>
      <c r="CH37" s="619"/>
      <c r="CI37" s="619"/>
      <c r="CJ37" s="619"/>
      <c r="CK37" s="619"/>
      <c r="CL37" s="619"/>
      <c r="CM37" s="619"/>
      <c r="CN37" s="619"/>
      <c r="CO37" s="619"/>
      <c r="CP37" s="619"/>
      <c r="CQ37" s="620"/>
      <c r="CR37" s="621">
        <v>639970</v>
      </c>
      <c r="CS37" s="652"/>
      <c r="CT37" s="652"/>
      <c r="CU37" s="652"/>
      <c r="CV37" s="652"/>
      <c r="CW37" s="652"/>
      <c r="CX37" s="652"/>
      <c r="CY37" s="653"/>
      <c r="CZ37" s="626">
        <v>5.8</v>
      </c>
      <c r="DA37" s="654"/>
      <c r="DB37" s="654"/>
      <c r="DC37" s="656"/>
      <c r="DD37" s="630">
        <v>619900</v>
      </c>
      <c r="DE37" s="652"/>
      <c r="DF37" s="652"/>
      <c r="DG37" s="652"/>
      <c r="DH37" s="652"/>
      <c r="DI37" s="652"/>
      <c r="DJ37" s="652"/>
      <c r="DK37" s="653"/>
      <c r="DL37" s="630">
        <v>607390</v>
      </c>
      <c r="DM37" s="652"/>
      <c r="DN37" s="652"/>
      <c r="DO37" s="652"/>
      <c r="DP37" s="652"/>
      <c r="DQ37" s="652"/>
      <c r="DR37" s="652"/>
      <c r="DS37" s="652"/>
      <c r="DT37" s="652"/>
      <c r="DU37" s="652"/>
      <c r="DV37" s="653"/>
      <c r="DW37" s="626">
        <v>10.4</v>
      </c>
      <c r="DX37" s="654"/>
      <c r="DY37" s="654"/>
      <c r="DZ37" s="654"/>
      <c r="EA37" s="654"/>
      <c r="EB37" s="654"/>
      <c r="EC37" s="655"/>
    </row>
    <row r="38" spans="2:133" ht="11.25" customHeight="1" x14ac:dyDescent="0.15">
      <c r="B38" s="618" t="s">
        <v>339</v>
      </c>
      <c r="C38" s="619"/>
      <c r="D38" s="619"/>
      <c r="E38" s="619"/>
      <c r="F38" s="619"/>
      <c r="G38" s="619"/>
      <c r="H38" s="619"/>
      <c r="I38" s="619"/>
      <c r="J38" s="619"/>
      <c r="K38" s="619"/>
      <c r="L38" s="619"/>
      <c r="M38" s="619"/>
      <c r="N38" s="619"/>
      <c r="O38" s="619"/>
      <c r="P38" s="619"/>
      <c r="Q38" s="620"/>
      <c r="R38" s="621">
        <v>365623</v>
      </c>
      <c r="S38" s="622"/>
      <c r="T38" s="622"/>
      <c r="U38" s="622"/>
      <c r="V38" s="622"/>
      <c r="W38" s="622"/>
      <c r="X38" s="622"/>
      <c r="Y38" s="623"/>
      <c r="Z38" s="624">
        <v>3.1</v>
      </c>
      <c r="AA38" s="624"/>
      <c r="AB38" s="624"/>
      <c r="AC38" s="624"/>
      <c r="AD38" s="625" t="s">
        <v>130</v>
      </c>
      <c r="AE38" s="625"/>
      <c r="AF38" s="625"/>
      <c r="AG38" s="625"/>
      <c r="AH38" s="625"/>
      <c r="AI38" s="625"/>
      <c r="AJ38" s="625"/>
      <c r="AK38" s="625"/>
      <c r="AL38" s="626" t="s">
        <v>130</v>
      </c>
      <c r="AM38" s="627"/>
      <c r="AN38" s="627"/>
      <c r="AO38" s="628"/>
      <c r="AQ38" s="687" t="s">
        <v>340</v>
      </c>
      <c r="AR38" s="688"/>
      <c r="AS38" s="688"/>
      <c r="AT38" s="688"/>
      <c r="AU38" s="688"/>
      <c r="AV38" s="688"/>
      <c r="AW38" s="688"/>
      <c r="AX38" s="688"/>
      <c r="AY38" s="689"/>
      <c r="AZ38" s="621">
        <v>25000</v>
      </c>
      <c r="BA38" s="622"/>
      <c r="BB38" s="622"/>
      <c r="BC38" s="622"/>
      <c r="BD38" s="652"/>
      <c r="BE38" s="652"/>
      <c r="BF38" s="678"/>
      <c r="BG38" s="618" t="s">
        <v>341</v>
      </c>
      <c r="BH38" s="619"/>
      <c r="BI38" s="619"/>
      <c r="BJ38" s="619"/>
      <c r="BK38" s="619"/>
      <c r="BL38" s="619"/>
      <c r="BM38" s="619"/>
      <c r="BN38" s="619"/>
      <c r="BO38" s="619"/>
      <c r="BP38" s="619"/>
      <c r="BQ38" s="619"/>
      <c r="BR38" s="619"/>
      <c r="BS38" s="619"/>
      <c r="BT38" s="619"/>
      <c r="BU38" s="620"/>
      <c r="BV38" s="621">
        <v>2192</v>
      </c>
      <c r="BW38" s="622"/>
      <c r="BX38" s="622"/>
      <c r="BY38" s="622"/>
      <c r="BZ38" s="622"/>
      <c r="CA38" s="622"/>
      <c r="CB38" s="631"/>
      <c r="CD38" s="618" t="s">
        <v>342</v>
      </c>
      <c r="CE38" s="619"/>
      <c r="CF38" s="619"/>
      <c r="CG38" s="619"/>
      <c r="CH38" s="619"/>
      <c r="CI38" s="619"/>
      <c r="CJ38" s="619"/>
      <c r="CK38" s="619"/>
      <c r="CL38" s="619"/>
      <c r="CM38" s="619"/>
      <c r="CN38" s="619"/>
      <c r="CO38" s="619"/>
      <c r="CP38" s="619"/>
      <c r="CQ38" s="620"/>
      <c r="CR38" s="621">
        <v>808013</v>
      </c>
      <c r="CS38" s="622"/>
      <c r="CT38" s="622"/>
      <c r="CU38" s="622"/>
      <c r="CV38" s="622"/>
      <c r="CW38" s="622"/>
      <c r="CX38" s="622"/>
      <c r="CY38" s="623"/>
      <c r="CZ38" s="626">
        <v>7.3</v>
      </c>
      <c r="DA38" s="654"/>
      <c r="DB38" s="654"/>
      <c r="DC38" s="656"/>
      <c r="DD38" s="630">
        <v>660333</v>
      </c>
      <c r="DE38" s="622"/>
      <c r="DF38" s="622"/>
      <c r="DG38" s="622"/>
      <c r="DH38" s="622"/>
      <c r="DI38" s="622"/>
      <c r="DJ38" s="622"/>
      <c r="DK38" s="623"/>
      <c r="DL38" s="630">
        <v>635012</v>
      </c>
      <c r="DM38" s="622"/>
      <c r="DN38" s="622"/>
      <c r="DO38" s="622"/>
      <c r="DP38" s="622"/>
      <c r="DQ38" s="622"/>
      <c r="DR38" s="622"/>
      <c r="DS38" s="622"/>
      <c r="DT38" s="622"/>
      <c r="DU38" s="622"/>
      <c r="DV38" s="623"/>
      <c r="DW38" s="626">
        <v>10.8</v>
      </c>
      <c r="DX38" s="654"/>
      <c r="DY38" s="654"/>
      <c r="DZ38" s="654"/>
      <c r="EA38" s="654"/>
      <c r="EB38" s="654"/>
      <c r="EC38" s="655"/>
    </row>
    <row r="39" spans="2:133" ht="11.25" customHeight="1" x14ac:dyDescent="0.15">
      <c r="B39" s="618" t="s">
        <v>343</v>
      </c>
      <c r="C39" s="619"/>
      <c r="D39" s="619"/>
      <c r="E39" s="619"/>
      <c r="F39" s="619"/>
      <c r="G39" s="619"/>
      <c r="H39" s="619"/>
      <c r="I39" s="619"/>
      <c r="J39" s="619"/>
      <c r="K39" s="619"/>
      <c r="L39" s="619"/>
      <c r="M39" s="619"/>
      <c r="N39" s="619"/>
      <c r="O39" s="619"/>
      <c r="P39" s="619"/>
      <c r="Q39" s="620"/>
      <c r="R39" s="621">
        <v>276255</v>
      </c>
      <c r="S39" s="622"/>
      <c r="T39" s="622"/>
      <c r="U39" s="622"/>
      <c r="V39" s="622"/>
      <c r="W39" s="622"/>
      <c r="X39" s="622"/>
      <c r="Y39" s="623"/>
      <c r="Z39" s="624">
        <v>2.2999999999999998</v>
      </c>
      <c r="AA39" s="624"/>
      <c r="AB39" s="624"/>
      <c r="AC39" s="624"/>
      <c r="AD39" s="625">
        <v>2144</v>
      </c>
      <c r="AE39" s="625"/>
      <c r="AF39" s="625"/>
      <c r="AG39" s="625"/>
      <c r="AH39" s="625"/>
      <c r="AI39" s="625"/>
      <c r="AJ39" s="625"/>
      <c r="AK39" s="625"/>
      <c r="AL39" s="626">
        <v>0</v>
      </c>
      <c r="AM39" s="627"/>
      <c r="AN39" s="627"/>
      <c r="AO39" s="628"/>
      <c r="AQ39" s="687" t="s">
        <v>344</v>
      </c>
      <c r="AR39" s="688"/>
      <c r="AS39" s="688"/>
      <c r="AT39" s="688"/>
      <c r="AU39" s="688"/>
      <c r="AV39" s="688"/>
      <c r="AW39" s="688"/>
      <c r="AX39" s="688"/>
      <c r="AY39" s="689"/>
      <c r="AZ39" s="621">
        <v>3798</v>
      </c>
      <c r="BA39" s="622"/>
      <c r="BB39" s="622"/>
      <c r="BC39" s="622"/>
      <c r="BD39" s="652"/>
      <c r="BE39" s="652"/>
      <c r="BF39" s="678"/>
      <c r="BG39" s="618" t="s">
        <v>345</v>
      </c>
      <c r="BH39" s="619"/>
      <c r="BI39" s="619"/>
      <c r="BJ39" s="619"/>
      <c r="BK39" s="619"/>
      <c r="BL39" s="619"/>
      <c r="BM39" s="619"/>
      <c r="BN39" s="619"/>
      <c r="BO39" s="619"/>
      <c r="BP39" s="619"/>
      <c r="BQ39" s="619"/>
      <c r="BR39" s="619"/>
      <c r="BS39" s="619"/>
      <c r="BT39" s="619"/>
      <c r="BU39" s="620"/>
      <c r="BV39" s="621">
        <v>3258</v>
      </c>
      <c r="BW39" s="622"/>
      <c r="BX39" s="622"/>
      <c r="BY39" s="622"/>
      <c r="BZ39" s="622"/>
      <c r="CA39" s="622"/>
      <c r="CB39" s="631"/>
      <c r="CD39" s="618" t="s">
        <v>346</v>
      </c>
      <c r="CE39" s="619"/>
      <c r="CF39" s="619"/>
      <c r="CG39" s="619"/>
      <c r="CH39" s="619"/>
      <c r="CI39" s="619"/>
      <c r="CJ39" s="619"/>
      <c r="CK39" s="619"/>
      <c r="CL39" s="619"/>
      <c r="CM39" s="619"/>
      <c r="CN39" s="619"/>
      <c r="CO39" s="619"/>
      <c r="CP39" s="619"/>
      <c r="CQ39" s="620"/>
      <c r="CR39" s="621">
        <v>669628</v>
      </c>
      <c r="CS39" s="652"/>
      <c r="CT39" s="652"/>
      <c r="CU39" s="652"/>
      <c r="CV39" s="652"/>
      <c r="CW39" s="652"/>
      <c r="CX39" s="652"/>
      <c r="CY39" s="653"/>
      <c r="CZ39" s="626">
        <v>6.1</v>
      </c>
      <c r="DA39" s="654"/>
      <c r="DB39" s="654"/>
      <c r="DC39" s="656"/>
      <c r="DD39" s="630">
        <v>146331</v>
      </c>
      <c r="DE39" s="652"/>
      <c r="DF39" s="652"/>
      <c r="DG39" s="652"/>
      <c r="DH39" s="652"/>
      <c r="DI39" s="652"/>
      <c r="DJ39" s="652"/>
      <c r="DK39" s="653"/>
      <c r="DL39" s="630" t="s">
        <v>130</v>
      </c>
      <c r="DM39" s="652"/>
      <c r="DN39" s="652"/>
      <c r="DO39" s="652"/>
      <c r="DP39" s="652"/>
      <c r="DQ39" s="652"/>
      <c r="DR39" s="652"/>
      <c r="DS39" s="652"/>
      <c r="DT39" s="652"/>
      <c r="DU39" s="652"/>
      <c r="DV39" s="653"/>
      <c r="DW39" s="626" t="s">
        <v>130</v>
      </c>
      <c r="DX39" s="654"/>
      <c r="DY39" s="654"/>
      <c r="DZ39" s="654"/>
      <c r="EA39" s="654"/>
      <c r="EB39" s="654"/>
      <c r="EC39" s="655"/>
    </row>
    <row r="40" spans="2:133" ht="11.25" customHeight="1" x14ac:dyDescent="0.15">
      <c r="B40" s="618" t="s">
        <v>347</v>
      </c>
      <c r="C40" s="619"/>
      <c r="D40" s="619"/>
      <c r="E40" s="619"/>
      <c r="F40" s="619"/>
      <c r="G40" s="619"/>
      <c r="H40" s="619"/>
      <c r="I40" s="619"/>
      <c r="J40" s="619"/>
      <c r="K40" s="619"/>
      <c r="L40" s="619"/>
      <c r="M40" s="619"/>
      <c r="N40" s="619"/>
      <c r="O40" s="619"/>
      <c r="P40" s="619"/>
      <c r="Q40" s="620"/>
      <c r="R40" s="621">
        <v>981500</v>
      </c>
      <c r="S40" s="622"/>
      <c r="T40" s="622"/>
      <c r="U40" s="622"/>
      <c r="V40" s="622"/>
      <c r="W40" s="622"/>
      <c r="X40" s="622"/>
      <c r="Y40" s="623"/>
      <c r="Z40" s="624">
        <v>8.1999999999999993</v>
      </c>
      <c r="AA40" s="624"/>
      <c r="AB40" s="624"/>
      <c r="AC40" s="624"/>
      <c r="AD40" s="625" t="s">
        <v>130</v>
      </c>
      <c r="AE40" s="625"/>
      <c r="AF40" s="625"/>
      <c r="AG40" s="625"/>
      <c r="AH40" s="625"/>
      <c r="AI40" s="625"/>
      <c r="AJ40" s="625"/>
      <c r="AK40" s="625"/>
      <c r="AL40" s="626" t="s">
        <v>130</v>
      </c>
      <c r="AM40" s="627"/>
      <c r="AN40" s="627"/>
      <c r="AO40" s="628"/>
      <c r="AQ40" s="687" t="s">
        <v>348</v>
      </c>
      <c r="AR40" s="688"/>
      <c r="AS40" s="688"/>
      <c r="AT40" s="688"/>
      <c r="AU40" s="688"/>
      <c r="AV40" s="688"/>
      <c r="AW40" s="688"/>
      <c r="AX40" s="688"/>
      <c r="AY40" s="689"/>
      <c r="AZ40" s="621" t="s">
        <v>130</v>
      </c>
      <c r="BA40" s="622"/>
      <c r="BB40" s="622"/>
      <c r="BC40" s="622"/>
      <c r="BD40" s="652"/>
      <c r="BE40" s="652"/>
      <c r="BF40" s="678"/>
      <c r="BG40" s="667" t="s">
        <v>349</v>
      </c>
      <c r="BH40" s="668"/>
      <c r="BI40" s="668"/>
      <c r="BJ40" s="668"/>
      <c r="BK40" s="668"/>
      <c r="BL40" s="360"/>
      <c r="BM40" s="619" t="s">
        <v>350</v>
      </c>
      <c r="BN40" s="619"/>
      <c r="BO40" s="619"/>
      <c r="BP40" s="619"/>
      <c r="BQ40" s="619"/>
      <c r="BR40" s="619"/>
      <c r="BS40" s="619"/>
      <c r="BT40" s="619"/>
      <c r="BU40" s="620"/>
      <c r="BV40" s="621">
        <v>89</v>
      </c>
      <c r="BW40" s="622"/>
      <c r="BX40" s="622"/>
      <c r="BY40" s="622"/>
      <c r="BZ40" s="622"/>
      <c r="CA40" s="622"/>
      <c r="CB40" s="631"/>
      <c r="CD40" s="618" t="s">
        <v>351</v>
      </c>
      <c r="CE40" s="619"/>
      <c r="CF40" s="619"/>
      <c r="CG40" s="619"/>
      <c r="CH40" s="619"/>
      <c r="CI40" s="619"/>
      <c r="CJ40" s="619"/>
      <c r="CK40" s="619"/>
      <c r="CL40" s="619"/>
      <c r="CM40" s="619"/>
      <c r="CN40" s="619"/>
      <c r="CO40" s="619"/>
      <c r="CP40" s="619"/>
      <c r="CQ40" s="620"/>
      <c r="CR40" s="621">
        <v>175730</v>
      </c>
      <c r="CS40" s="622"/>
      <c r="CT40" s="622"/>
      <c r="CU40" s="622"/>
      <c r="CV40" s="622"/>
      <c r="CW40" s="622"/>
      <c r="CX40" s="622"/>
      <c r="CY40" s="623"/>
      <c r="CZ40" s="626">
        <v>1.6</v>
      </c>
      <c r="DA40" s="654"/>
      <c r="DB40" s="654"/>
      <c r="DC40" s="656"/>
      <c r="DD40" s="630">
        <v>19</v>
      </c>
      <c r="DE40" s="622"/>
      <c r="DF40" s="622"/>
      <c r="DG40" s="622"/>
      <c r="DH40" s="622"/>
      <c r="DI40" s="622"/>
      <c r="DJ40" s="622"/>
      <c r="DK40" s="623"/>
      <c r="DL40" s="630" t="s">
        <v>130</v>
      </c>
      <c r="DM40" s="622"/>
      <c r="DN40" s="622"/>
      <c r="DO40" s="622"/>
      <c r="DP40" s="622"/>
      <c r="DQ40" s="622"/>
      <c r="DR40" s="622"/>
      <c r="DS40" s="622"/>
      <c r="DT40" s="622"/>
      <c r="DU40" s="622"/>
      <c r="DV40" s="623"/>
      <c r="DW40" s="626" t="s">
        <v>130</v>
      </c>
      <c r="DX40" s="654"/>
      <c r="DY40" s="654"/>
      <c r="DZ40" s="654"/>
      <c r="EA40" s="654"/>
      <c r="EB40" s="654"/>
      <c r="EC40" s="655"/>
    </row>
    <row r="41" spans="2:133" ht="11.25" customHeight="1" x14ac:dyDescent="0.15">
      <c r="B41" s="618" t="s">
        <v>352</v>
      </c>
      <c r="C41" s="619"/>
      <c r="D41" s="619"/>
      <c r="E41" s="619"/>
      <c r="F41" s="619"/>
      <c r="G41" s="619"/>
      <c r="H41" s="619"/>
      <c r="I41" s="619"/>
      <c r="J41" s="619"/>
      <c r="K41" s="619"/>
      <c r="L41" s="619"/>
      <c r="M41" s="619"/>
      <c r="N41" s="619"/>
      <c r="O41" s="619"/>
      <c r="P41" s="619"/>
      <c r="Q41" s="620"/>
      <c r="R41" s="621" t="s">
        <v>130</v>
      </c>
      <c r="S41" s="622"/>
      <c r="T41" s="622"/>
      <c r="U41" s="622"/>
      <c r="V41" s="622"/>
      <c r="W41" s="622"/>
      <c r="X41" s="622"/>
      <c r="Y41" s="623"/>
      <c r="Z41" s="624" t="s">
        <v>130</v>
      </c>
      <c r="AA41" s="624"/>
      <c r="AB41" s="624"/>
      <c r="AC41" s="624"/>
      <c r="AD41" s="625" t="s">
        <v>130</v>
      </c>
      <c r="AE41" s="625"/>
      <c r="AF41" s="625"/>
      <c r="AG41" s="625"/>
      <c r="AH41" s="625"/>
      <c r="AI41" s="625"/>
      <c r="AJ41" s="625"/>
      <c r="AK41" s="625"/>
      <c r="AL41" s="626" t="s">
        <v>130</v>
      </c>
      <c r="AM41" s="627"/>
      <c r="AN41" s="627"/>
      <c r="AO41" s="628"/>
      <c r="AQ41" s="687" t="s">
        <v>353</v>
      </c>
      <c r="AR41" s="688"/>
      <c r="AS41" s="688"/>
      <c r="AT41" s="688"/>
      <c r="AU41" s="688"/>
      <c r="AV41" s="688"/>
      <c r="AW41" s="688"/>
      <c r="AX41" s="688"/>
      <c r="AY41" s="689"/>
      <c r="AZ41" s="621">
        <v>191072</v>
      </c>
      <c r="BA41" s="622"/>
      <c r="BB41" s="622"/>
      <c r="BC41" s="622"/>
      <c r="BD41" s="652"/>
      <c r="BE41" s="652"/>
      <c r="BF41" s="678"/>
      <c r="BG41" s="667"/>
      <c r="BH41" s="668"/>
      <c r="BI41" s="668"/>
      <c r="BJ41" s="668"/>
      <c r="BK41" s="668"/>
      <c r="BL41" s="360"/>
      <c r="BM41" s="619" t="s">
        <v>354</v>
      </c>
      <c r="BN41" s="619"/>
      <c r="BO41" s="619"/>
      <c r="BP41" s="619"/>
      <c r="BQ41" s="619"/>
      <c r="BR41" s="619"/>
      <c r="BS41" s="619"/>
      <c r="BT41" s="619"/>
      <c r="BU41" s="620"/>
      <c r="BV41" s="621">
        <v>1</v>
      </c>
      <c r="BW41" s="622"/>
      <c r="BX41" s="622"/>
      <c r="BY41" s="622"/>
      <c r="BZ41" s="622"/>
      <c r="CA41" s="622"/>
      <c r="CB41" s="631"/>
      <c r="CD41" s="618" t="s">
        <v>355</v>
      </c>
      <c r="CE41" s="619"/>
      <c r="CF41" s="619"/>
      <c r="CG41" s="619"/>
      <c r="CH41" s="619"/>
      <c r="CI41" s="619"/>
      <c r="CJ41" s="619"/>
      <c r="CK41" s="619"/>
      <c r="CL41" s="619"/>
      <c r="CM41" s="619"/>
      <c r="CN41" s="619"/>
      <c r="CO41" s="619"/>
      <c r="CP41" s="619"/>
      <c r="CQ41" s="620"/>
      <c r="CR41" s="621" t="s">
        <v>130</v>
      </c>
      <c r="CS41" s="652"/>
      <c r="CT41" s="652"/>
      <c r="CU41" s="652"/>
      <c r="CV41" s="652"/>
      <c r="CW41" s="652"/>
      <c r="CX41" s="652"/>
      <c r="CY41" s="653"/>
      <c r="CZ41" s="626" t="s">
        <v>130</v>
      </c>
      <c r="DA41" s="654"/>
      <c r="DB41" s="654"/>
      <c r="DC41" s="656"/>
      <c r="DD41" s="630" t="s">
        <v>130</v>
      </c>
      <c r="DE41" s="652"/>
      <c r="DF41" s="652"/>
      <c r="DG41" s="652"/>
      <c r="DH41" s="652"/>
      <c r="DI41" s="652"/>
      <c r="DJ41" s="652"/>
      <c r="DK41" s="653"/>
      <c r="DL41" s="696"/>
      <c r="DM41" s="697"/>
      <c r="DN41" s="697"/>
      <c r="DO41" s="697"/>
      <c r="DP41" s="697"/>
      <c r="DQ41" s="697"/>
      <c r="DR41" s="697"/>
      <c r="DS41" s="697"/>
      <c r="DT41" s="697"/>
      <c r="DU41" s="697"/>
      <c r="DV41" s="698"/>
      <c r="DW41" s="690"/>
      <c r="DX41" s="691"/>
      <c r="DY41" s="691"/>
      <c r="DZ41" s="691"/>
      <c r="EA41" s="691"/>
      <c r="EB41" s="691"/>
      <c r="EC41" s="692"/>
    </row>
    <row r="42" spans="2:133" ht="11.25" customHeight="1" x14ac:dyDescent="0.15">
      <c r="B42" s="618" t="s">
        <v>356</v>
      </c>
      <c r="C42" s="619"/>
      <c r="D42" s="619"/>
      <c r="E42" s="619"/>
      <c r="F42" s="619"/>
      <c r="G42" s="619"/>
      <c r="H42" s="619"/>
      <c r="I42" s="619"/>
      <c r="J42" s="619"/>
      <c r="K42" s="619"/>
      <c r="L42" s="619"/>
      <c r="M42" s="619"/>
      <c r="N42" s="619"/>
      <c r="O42" s="619"/>
      <c r="P42" s="619"/>
      <c r="Q42" s="620"/>
      <c r="R42" s="621" t="s">
        <v>130</v>
      </c>
      <c r="S42" s="622"/>
      <c r="T42" s="622"/>
      <c r="U42" s="622"/>
      <c r="V42" s="622"/>
      <c r="W42" s="622"/>
      <c r="X42" s="622"/>
      <c r="Y42" s="623"/>
      <c r="Z42" s="624" t="s">
        <v>130</v>
      </c>
      <c r="AA42" s="624"/>
      <c r="AB42" s="624"/>
      <c r="AC42" s="624"/>
      <c r="AD42" s="625" t="s">
        <v>130</v>
      </c>
      <c r="AE42" s="625"/>
      <c r="AF42" s="625"/>
      <c r="AG42" s="625"/>
      <c r="AH42" s="625"/>
      <c r="AI42" s="625"/>
      <c r="AJ42" s="625"/>
      <c r="AK42" s="625"/>
      <c r="AL42" s="626" t="s">
        <v>130</v>
      </c>
      <c r="AM42" s="627"/>
      <c r="AN42" s="627"/>
      <c r="AO42" s="628"/>
      <c r="AQ42" s="693" t="s">
        <v>357</v>
      </c>
      <c r="AR42" s="694"/>
      <c r="AS42" s="694"/>
      <c r="AT42" s="694"/>
      <c r="AU42" s="694"/>
      <c r="AV42" s="694"/>
      <c r="AW42" s="694"/>
      <c r="AX42" s="694"/>
      <c r="AY42" s="695"/>
      <c r="AZ42" s="699">
        <v>616941</v>
      </c>
      <c r="BA42" s="700"/>
      <c r="BB42" s="700"/>
      <c r="BC42" s="700"/>
      <c r="BD42" s="680"/>
      <c r="BE42" s="680"/>
      <c r="BF42" s="682"/>
      <c r="BG42" s="669"/>
      <c r="BH42" s="670"/>
      <c r="BI42" s="670"/>
      <c r="BJ42" s="670"/>
      <c r="BK42" s="670"/>
      <c r="BL42" s="358"/>
      <c r="BM42" s="643" t="s">
        <v>358</v>
      </c>
      <c r="BN42" s="643"/>
      <c r="BO42" s="643"/>
      <c r="BP42" s="643"/>
      <c r="BQ42" s="643"/>
      <c r="BR42" s="643"/>
      <c r="BS42" s="643"/>
      <c r="BT42" s="643"/>
      <c r="BU42" s="644"/>
      <c r="BV42" s="699">
        <v>455</v>
      </c>
      <c r="BW42" s="700"/>
      <c r="BX42" s="700"/>
      <c r="BY42" s="700"/>
      <c r="BZ42" s="700"/>
      <c r="CA42" s="700"/>
      <c r="CB42" s="706"/>
      <c r="CD42" s="618" t="s">
        <v>359</v>
      </c>
      <c r="CE42" s="619"/>
      <c r="CF42" s="619"/>
      <c r="CG42" s="619"/>
      <c r="CH42" s="619"/>
      <c r="CI42" s="619"/>
      <c r="CJ42" s="619"/>
      <c r="CK42" s="619"/>
      <c r="CL42" s="619"/>
      <c r="CM42" s="619"/>
      <c r="CN42" s="619"/>
      <c r="CO42" s="619"/>
      <c r="CP42" s="619"/>
      <c r="CQ42" s="620"/>
      <c r="CR42" s="621">
        <v>1993611</v>
      </c>
      <c r="CS42" s="652"/>
      <c r="CT42" s="652"/>
      <c r="CU42" s="652"/>
      <c r="CV42" s="652"/>
      <c r="CW42" s="652"/>
      <c r="CX42" s="652"/>
      <c r="CY42" s="653"/>
      <c r="CZ42" s="626">
        <v>18</v>
      </c>
      <c r="DA42" s="654"/>
      <c r="DB42" s="654"/>
      <c r="DC42" s="656"/>
      <c r="DD42" s="630">
        <v>350759</v>
      </c>
      <c r="DE42" s="652"/>
      <c r="DF42" s="652"/>
      <c r="DG42" s="652"/>
      <c r="DH42" s="652"/>
      <c r="DI42" s="652"/>
      <c r="DJ42" s="652"/>
      <c r="DK42" s="653"/>
      <c r="DL42" s="696"/>
      <c r="DM42" s="697"/>
      <c r="DN42" s="697"/>
      <c r="DO42" s="697"/>
      <c r="DP42" s="697"/>
      <c r="DQ42" s="697"/>
      <c r="DR42" s="697"/>
      <c r="DS42" s="697"/>
      <c r="DT42" s="697"/>
      <c r="DU42" s="697"/>
      <c r="DV42" s="698"/>
      <c r="DW42" s="690"/>
      <c r="DX42" s="691"/>
      <c r="DY42" s="691"/>
      <c r="DZ42" s="691"/>
      <c r="EA42" s="691"/>
      <c r="EB42" s="691"/>
      <c r="EC42" s="692"/>
    </row>
    <row r="43" spans="2:133" ht="11.25" customHeight="1" x14ac:dyDescent="0.15">
      <c r="B43" s="618" t="s">
        <v>360</v>
      </c>
      <c r="C43" s="619"/>
      <c r="D43" s="619"/>
      <c r="E43" s="619"/>
      <c r="F43" s="619"/>
      <c r="G43" s="619"/>
      <c r="H43" s="619"/>
      <c r="I43" s="619"/>
      <c r="J43" s="619"/>
      <c r="K43" s="619"/>
      <c r="L43" s="619"/>
      <c r="M43" s="619"/>
      <c r="N43" s="619"/>
      <c r="O43" s="619"/>
      <c r="P43" s="619"/>
      <c r="Q43" s="620"/>
      <c r="R43" s="621" t="s">
        <v>130</v>
      </c>
      <c r="S43" s="622"/>
      <c r="T43" s="622"/>
      <c r="U43" s="622"/>
      <c r="V43" s="622"/>
      <c r="W43" s="622"/>
      <c r="X43" s="622"/>
      <c r="Y43" s="623"/>
      <c r="Z43" s="624" t="s">
        <v>130</v>
      </c>
      <c r="AA43" s="624"/>
      <c r="AB43" s="624"/>
      <c r="AC43" s="624"/>
      <c r="AD43" s="625" t="s">
        <v>130</v>
      </c>
      <c r="AE43" s="625"/>
      <c r="AF43" s="625"/>
      <c r="AG43" s="625"/>
      <c r="AH43" s="625"/>
      <c r="AI43" s="625"/>
      <c r="AJ43" s="625"/>
      <c r="AK43" s="625"/>
      <c r="AL43" s="626" t="s">
        <v>130</v>
      </c>
      <c r="AM43" s="627"/>
      <c r="AN43" s="627"/>
      <c r="AO43" s="628"/>
      <c r="CD43" s="618" t="s">
        <v>361</v>
      </c>
      <c r="CE43" s="619"/>
      <c r="CF43" s="619"/>
      <c r="CG43" s="619"/>
      <c r="CH43" s="619"/>
      <c r="CI43" s="619"/>
      <c r="CJ43" s="619"/>
      <c r="CK43" s="619"/>
      <c r="CL43" s="619"/>
      <c r="CM43" s="619"/>
      <c r="CN43" s="619"/>
      <c r="CO43" s="619"/>
      <c r="CP43" s="619"/>
      <c r="CQ43" s="620"/>
      <c r="CR43" s="621">
        <v>33477</v>
      </c>
      <c r="CS43" s="652"/>
      <c r="CT43" s="652"/>
      <c r="CU43" s="652"/>
      <c r="CV43" s="652"/>
      <c r="CW43" s="652"/>
      <c r="CX43" s="652"/>
      <c r="CY43" s="653"/>
      <c r="CZ43" s="626">
        <v>0.3</v>
      </c>
      <c r="DA43" s="654"/>
      <c r="DB43" s="654"/>
      <c r="DC43" s="656"/>
      <c r="DD43" s="630">
        <v>33477</v>
      </c>
      <c r="DE43" s="652"/>
      <c r="DF43" s="652"/>
      <c r="DG43" s="652"/>
      <c r="DH43" s="652"/>
      <c r="DI43" s="652"/>
      <c r="DJ43" s="652"/>
      <c r="DK43" s="653"/>
      <c r="DL43" s="696"/>
      <c r="DM43" s="697"/>
      <c r="DN43" s="697"/>
      <c r="DO43" s="697"/>
      <c r="DP43" s="697"/>
      <c r="DQ43" s="697"/>
      <c r="DR43" s="697"/>
      <c r="DS43" s="697"/>
      <c r="DT43" s="697"/>
      <c r="DU43" s="697"/>
      <c r="DV43" s="698"/>
      <c r="DW43" s="690"/>
      <c r="DX43" s="691"/>
      <c r="DY43" s="691"/>
      <c r="DZ43" s="691"/>
      <c r="EA43" s="691"/>
      <c r="EB43" s="691"/>
      <c r="EC43" s="692"/>
    </row>
    <row r="44" spans="2:133" ht="11.25" customHeight="1" x14ac:dyDescent="0.15">
      <c r="B44" s="642" t="s">
        <v>362</v>
      </c>
      <c r="C44" s="643"/>
      <c r="D44" s="643"/>
      <c r="E44" s="643"/>
      <c r="F44" s="643"/>
      <c r="G44" s="643"/>
      <c r="H44" s="643"/>
      <c r="I44" s="643"/>
      <c r="J44" s="643"/>
      <c r="K44" s="643"/>
      <c r="L44" s="643"/>
      <c r="M44" s="643"/>
      <c r="N44" s="643"/>
      <c r="O44" s="643"/>
      <c r="P44" s="643"/>
      <c r="Q44" s="644"/>
      <c r="R44" s="699">
        <v>11985301</v>
      </c>
      <c r="S44" s="700"/>
      <c r="T44" s="700"/>
      <c r="U44" s="700"/>
      <c r="V44" s="700"/>
      <c r="W44" s="700"/>
      <c r="X44" s="700"/>
      <c r="Y44" s="701"/>
      <c r="Z44" s="702">
        <v>100</v>
      </c>
      <c r="AA44" s="702"/>
      <c r="AB44" s="702"/>
      <c r="AC44" s="702"/>
      <c r="AD44" s="703">
        <v>5856754</v>
      </c>
      <c r="AE44" s="703"/>
      <c r="AF44" s="703"/>
      <c r="AG44" s="703"/>
      <c r="AH44" s="703"/>
      <c r="AI44" s="703"/>
      <c r="AJ44" s="703"/>
      <c r="AK44" s="703"/>
      <c r="AL44" s="704">
        <v>100</v>
      </c>
      <c r="AM44" s="681"/>
      <c r="AN44" s="681"/>
      <c r="AO44" s="705"/>
      <c r="CD44" s="659" t="s">
        <v>309</v>
      </c>
      <c r="CE44" s="660"/>
      <c r="CF44" s="618" t="s">
        <v>363</v>
      </c>
      <c r="CG44" s="619"/>
      <c r="CH44" s="619"/>
      <c r="CI44" s="619"/>
      <c r="CJ44" s="619"/>
      <c r="CK44" s="619"/>
      <c r="CL44" s="619"/>
      <c r="CM44" s="619"/>
      <c r="CN44" s="619"/>
      <c r="CO44" s="619"/>
      <c r="CP44" s="619"/>
      <c r="CQ44" s="620"/>
      <c r="CR44" s="621">
        <v>1993164</v>
      </c>
      <c r="CS44" s="622"/>
      <c r="CT44" s="622"/>
      <c r="CU44" s="622"/>
      <c r="CV44" s="622"/>
      <c r="CW44" s="622"/>
      <c r="CX44" s="622"/>
      <c r="CY44" s="623"/>
      <c r="CZ44" s="626">
        <v>18</v>
      </c>
      <c r="DA44" s="627"/>
      <c r="DB44" s="627"/>
      <c r="DC44" s="633"/>
      <c r="DD44" s="630">
        <v>350312</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x14ac:dyDescent="0.15">
      <c r="CD45" s="661"/>
      <c r="CE45" s="662"/>
      <c r="CF45" s="618" t="s">
        <v>364</v>
      </c>
      <c r="CG45" s="619"/>
      <c r="CH45" s="619"/>
      <c r="CI45" s="619"/>
      <c r="CJ45" s="619"/>
      <c r="CK45" s="619"/>
      <c r="CL45" s="619"/>
      <c r="CM45" s="619"/>
      <c r="CN45" s="619"/>
      <c r="CO45" s="619"/>
      <c r="CP45" s="619"/>
      <c r="CQ45" s="620"/>
      <c r="CR45" s="621">
        <v>1018858</v>
      </c>
      <c r="CS45" s="652"/>
      <c r="CT45" s="652"/>
      <c r="CU45" s="652"/>
      <c r="CV45" s="652"/>
      <c r="CW45" s="652"/>
      <c r="CX45" s="652"/>
      <c r="CY45" s="653"/>
      <c r="CZ45" s="626">
        <v>9.1999999999999993</v>
      </c>
      <c r="DA45" s="654"/>
      <c r="DB45" s="654"/>
      <c r="DC45" s="656"/>
      <c r="DD45" s="630">
        <v>14877</v>
      </c>
      <c r="DE45" s="652"/>
      <c r="DF45" s="652"/>
      <c r="DG45" s="652"/>
      <c r="DH45" s="652"/>
      <c r="DI45" s="652"/>
      <c r="DJ45" s="652"/>
      <c r="DK45" s="653"/>
      <c r="DL45" s="696"/>
      <c r="DM45" s="697"/>
      <c r="DN45" s="697"/>
      <c r="DO45" s="697"/>
      <c r="DP45" s="697"/>
      <c r="DQ45" s="697"/>
      <c r="DR45" s="697"/>
      <c r="DS45" s="697"/>
      <c r="DT45" s="697"/>
      <c r="DU45" s="697"/>
      <c r="DV45" s="698"/>
      <c r="DW45" s="690"/>
      <c r="DX45" s="691"/>
      <c r="DY45" s="691"/>
      <c r="DZ45" s="691"/>
      <c r="EA45" s="691"/>
      <c r="EB45" s="691"/>
      <c r="EC45" s="692"/>
    </row>
    <row r="46" spans="2:133" ht="11.25" customHeight="1" x14ac:dyDescent="0.15">
      <c r="B46" s="211" t="s">
        <v>365</v>
      </c>
      <c r="CD46" s="661"/>
      <c r="CE46" s="662"/>
      <c r="CF46" s="618" t="s">
        <v>366</v>
      </c>
      <c r="CG46" s="619"/>
      <c r="CH46" s="619"/>
      <c r="CI46" s="619"/>
      <c r="CJ46" s="619"/>
      <c r="CK46" s="619"/>
      <c r="CL46" s="619"/>
      <c r="CM46" s="619"/>
      <c r="CN46" s="619"/>
      <c r="CO46" s="619"/>
      <c r="CP46" s="619"/>
      <c r="CQ46" s="620"/>
      <c r="CR46" s="621">
        <v>876971</v>
      </c>
      <c r="CS46" s="622"/>
      <c r="CT46" s="622"/>
      <c r="CU46" s="622"/>
      <c r="CV46" s="622"/>
      <c r="CW46" s="622"/>
      <c r="CX46" s="622"/>
      <c r="CY46" s="623"/>
      <c r="CZ46" s="626">
        <v>7.9</v>
      </c>
      <c r="DA46" s="627"/>
      <c r="DB46" s="627"/>
      <c r="DC46" s="633"/>
      <c r="DD46" s="630">
        <v>293792</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x14ac:dyDescent="0.15">
      <c r="B47" s="717" t="s">
        <v>367</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368</v>
      </c>
      <c r="CG47" s="619"/>
      <c r="CH47" s="619"/>
      <c r="CI47" s="619"/>
      <c r="CJ47" s="619"/>
      <c r="CK47" s="619"/>
      <c r="CL47" s="619"/>
      <c r="CM47" s="619"/>
      <c r="CN47" s="619"/>
      <c r="CO47" s="619"/>
      <c r="CP47" s="619"/>
      <c r="CQ47" s="620"/>
      <c r="CR47" s="621">
        <v>447</v>
      </c>
      <c r="CS47" s="652"/>
      <c r="CT47" s="652"/>
      <c r="CU47" s="652"/>
      <c r="CV47" s="652"/>
      <c r="CW47" s="652"/>
      <c r="CX47" s="652"/>
      <c r="CY47" s="653"/>
      <c r="CZ47" s="626">
        <v>0</v>
      </c>
      <c r="DA47" s="654"/>
      <c r="DB47" s="654"/>
      <c r="DC47" s="656"/>
      <c r="DD47" s="630">
        <v>447</v>
      </c>
      <c r="DE47" s="652"/>
      <c r="DF47" s="652"/>
      <c r="DG47" s="652"/>
      <c r="DH47" s="652"/>
      <c r="DI47" s="652"/>
      <c r="DJ47" s="652"/>
      <c r="DK47" s="653"/>
      <c r="DL47" s="696"/>
      <c r="DM47" s="697"/>
      <c r="DN47" s="697"/>
      <c r="DO47" s="697"/>
      <c r="DP47" s="697"/>
      <c r="DQ47" s="697"/>
      <c r="DR47" s="697"/>
      <c r="DS47" s="697"/>
      <c r="DT47" s="697"/>
      <c r="DU47" s="697"/>
      <c r="DV47" s="698"/>
      <c r="DW47" s="690"/>
      <c r="DX47" s="691"/>
      <c r="DY47" s="691"/>
      <c r="DZ47" s="691"/>
      <c r="EA47" s="691"/>
      <c r="EB47" s="691"/>
      <c r="EC47" s="692"/>
    </row>
    <row r="48" spans="2:133" x14ac:dyDescent="0.15">
      <c r="B48" s="717" t="s">
        <v>369</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370</v>
      </c>
      <c r="CG48" s="619"/>
      <c r="CH48" s="619"/>
      <c r="CI48" s="619"/>
      <c r="CJ48" s="619"/>
      <c r="CK48" s="619"/>
      <c r="CL48" s="619"/>
      <c r="CM48" s="619"/>
      <c r="CN48" s="619"/>
      <c r="CO48" s="619"/>
      <c r="CP48" s="619"/>
      <c r="CQ48" s="620"/>
      <c r="CR48" s="621" t="s">
        <v>130</v>
      </c>
      <c r="CS48" s="622"/>
      <c r="CT48" s="622"/>
      <c r="CU48" s="622"/>
      <c r="CV48" s="622"/>
      <c r="CW48" s="622"/>
      <c r="CX48" s="622"/>
      <c r="CY48" s="623"/>
      <c r="CZ48" s="626" t="s">
        <v>130</v>
      </c>
      <c r="DA48" s="627"/>
      <c r="DB48" s="627"/>
      <c r="DC48" s="633"/>
      <c r="DD48" s="630" t="s">
        <v>130</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x14ac:dyDescent="0.15">
      <c r="B49" s="361"/>
      <c r="CD49" s="642" t="s">
        <v>371</v>
      </c>
      <c r="CE49" s="643"/>
      <c r="CF49" s="643"/>
      <c r="CG49" s="643"/>
      <c r="CH49" s="643"/>
      <c r="CI49" s="643"/>
      <c r="CJ49" s="643"/>
      <c r="CK49" s="643"/>
      <c r="CL49" s="643"/>
      <c r="CM49" s="643"/>
      <c r="CN49" s="643"/>
      <c r="CO49" s="643"/>
      <c r="CP49" s="643"/>
      <c r="CQ49" s="644"/>
      <c r="CR49" s="699">
        <v>11057283</v>
      </c>
      <c r="CS49" s="680"/>
      <c r="CT49" s="680"/>
      <c r="CU49" s="680"/>
      <c r="CV49" s="680"/>
      <c r="CW49" s="680"/>
      <c r="CX49" s="680"/>
      <c r="CY49" s="707"/>
      <c r="CZ49" s="704">
        <v>100</v>
      </c>
      <c r="DA49" s="708"/>
      <c r="DB49" s="708"/>
      <c r="DC49" s="709"/>
      <c r="DD49" s="710">
        <v>6086123</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x14ac:dyDescent="0.15">
      <c r="B50" s="361"/>
    </row>
  </sheetData>
  <sheetProtection algorithmName="SHA-512" hashValue="2t92AtzOiqHpF7q8e8JlD8OHwEFScf6pbQsWY85QlCx+zaSucqZ13Sh9Zkwe0U+5fB0Sgtpm+iJi4+psFK0C1A==" saltValue="oIub9q6Rr7YBZ/AZTcVl/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8" t="s">
        <v>372</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373</v>
      </c>
      <c r="DK2" s="720"/>
      <c r="DL2" s="720"/>
      <c r="DM2" s="720"/>
      <c r="DN2" s="720"/>
      <c r="DO2" s="721"/>
      <c r="DP2" s="219"/>
      <c r="DQ2" s="719" t="s">
        <v>374</v>
      </c>
      <c r="DR2" s="720"/>
      <c r="DS2" s="720"/>
      <c r="DT2" s="720"/>
      <c r="DU2" s="720"/>
      <c r="DV2" s="720"/>
      <c r="DW2" s="720"/>
      <c r="DX2" s="720"/>
      <c r="DY2" s="720"/>
      <c r="DZ2" s="72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2" t="s">
        <v>375</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376</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x14ac:dyDescent="0.15">
      <c r="A5" s="724" t="s">
        <v>377</v>
      </c>
      <c r="B5" s="725"/>
      <c r="C5" s="725"/>
      <c r="D5" s="725"/>
      <c r="E5" s="725"/>
      <c r="F5" s="725"/>
      <c r="G5" s="725"/>
      <c r="H5" s="725"/>
      <c r="I5" s="725"/>
      <c r="J5" s="725"/>
      <c r="K5" s="725"/>
      <c r="L5" s="725"/>
      <c r="M5" s="725"/>
      <c r="N5" s="725"/>
      <c r="O5" s="725"/>
      <c r="P5" s="726"/>
      <c r="Q5" s="730" t="s">
        <v>378</v>
      </c>
      <c r="R5" s="731"/>
      <c r="S5" s="731"/>
      <c r="T5" s="731"/>
      <c r="U5" s="732"/>
      <c r="V5" s="730" t="s">
        <v>379</v>
      </c>
      <c r="W5" s="731"/>
      <c r="X5" s="731"/>
      <c r="Y5" s="731"/>
      <c r="Z5" s="732"/>
      <c r="AA5" s="730" t="s">
        <v>380</v>
      </c>
      <c r="AB5" s="731"/>
      <c r="AC5" s="731"/>
      <c r="AD5" s="731"/>
      <c r="AE5" s="731"/>
      <c r="AF5" s="736" t="s">
        <v>381</v>
      </c>
      <c r="AG5" s="731"/>
      <c r="AH5" s="731"/>
      <c r="AI5" s="731"/>
      <c r="AJ5" s="737"/>
      <c r="AK5" s="731" t="s">
        <v>382</v>
      </c>
      <c r="AL5" s="731"/>
      <c r="AM5" s="731"/>
      <c r="AN5" s="731"/>
      <c r="AO5" s="732"/>
      <c r="AP5" s="730" t="s">
        <v>383</v>
      </c>
      <c r="AQ5" s="731"/>
      <c r="AR5" s="731"/>
      <c r="AS5" s="731"/>
      <c r="AT5" s="732"/>
      <c r="AU5" s="730" t="s">
        <v>384</v>
      </c>
      <c r="AV5" s="731"/>
      <c r="AW5" s="731"/>
      <c r="AX5" s="731"/>
      <c r="AY5" s="737"/>
      <c r="AZ5" s="223"/>
      <c r="BA5" s="223"/>
      <c r="BB5" s="223"/>
      <c r="BC5" s="223"/>
      <c r="BD5" s="223"/>
      <c r="BE5" s="224"/>
      <c r="BF5" s="224"/>
      <c r="BG5" s="224"/>
      <c r="BH5" s="224"/>
      <c r="BI5" s="224"/>
      <c r="BJ5" s="224"/>
      <c r="BK5" s="224"/>
      <c r="BL5" s="224"/>
      <c r="BM5" s="224"/>
      <c r="BN5" s="224"/>
      <c r="BO5" s="224"/>
      <c r="BP5" s="224"/>
      <c r="BQ5" s="724" t="s">
        <v>385</v>
      </c>
      <c r="BR5" s="725"/>
      <c r="BS5" s="725"/>
      <c r="BT5" s="725"/>
      <c r="BU5" s="725"/>
      <c r="BV5" s="725"/>
      <c r="BW5" s="725"/>
      <c r="BX5" s="725"/>
      <c r="BY5" s="725"/>
      <c r="BZ5" s="725"/>
      <c r="CA5" s="725"/>
      <c r="CB5" s="725"/>
      <c r="CC5" s="725"/>
      <c r="CD5" s="725"/>
      <c r="CE5" s="725"/>
      <c r="CF5" s="725"/>
      <c r="CG5" s="726"/>
      <c r="CH5" s="730" t="s">
        <v>386</v>
      </c>
      <c r="CI5" s="731"/>
      <c r="CJ5" s="731"/>
      <c r="CK5" s="731"/>
      <c r="CL5" s="732"/>
      <c r="CM5" s="730" t="s">
        <v>387</v>
      </c>
      <c r="CN5" s="731"/>
      <c r="CO5" s="731"/>
      <c r="CP5" s="731"/>
      <c r="CQ5" s="732"/>
      <c r="CR5" s="730" t="s">
        <v>388</v>
      </c>
      <c r="CS5" s="731"/>
      <c r="CT5" s="731"/>
      <c r="CU5" s="731"/>
      <c r="CV5" s="732"/>
      <c r="CW5" s="730" t="s">
        <v>389</v>
      </c>
      <c r="CX5" s="731"/>
      <c r="CY5" s="731"/>
      <c r="CZ5" s="731"/>
      <c r="DA5" s="732"/>
      <c r="DB5" s="730" t="s">
        <v>390</v>
      </c>
      <c r="DC5" s="731"/>
      <c r="DD5" s="731"/>
      <c r="DE5" s="731"/>
      <c r="DF5" s="732"/>
      <c r="DG5" s="760" t="s">
        <v>391</v>
      </c>
      <c r="DH5" s="761"/>
      <c r="DI5" s="761"/>
      <c r="DJ5" s="761"/>
      <c r="DK5" s="762"/>
      <c r="DL5" s="760" t="s">
        <v>392</v>
      </c>
      <c r="DM5" s="761"/>
      <c r="DN5" s="761"/>
      <c r="DO5" s="761"/>
      <c r="DP5" s="762"/>
      <c r="DQ5" s="730" t="s">
        <v>393</v>
      </c>
      <c r="DR5" s="731"/>
      <c r="DS5" s="731"/>
      <c r="DT5" s="731"/>
      <c r="DU5" s="732"/>
      <c r="DV5" s="730" t="s">
        <v>384</v>
      </c>
      <c r="DW5" s="731"/>
      <c r="DX5" s="731"/>
      <c r="DY5" s="731"/>
      <c r="DZ5" s="737"/>
      <c r="EA5" s="225"/>
    </row>
    <row r="6" spans="1:131" s="226" customFormat="1" ht="26.25" customHeight="1" thickBot="1" x14ac:dyDescent="0.2">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x14ac:dyDescent="0.15">
      <c r="A7" s="227">
        <v>1</v>
      </c>
      <c r="B7" s="746" t="s">
        <v>394</v>
      </c>
      <c r="C7" s="747"/>
      <c r="D7" s="747"/>
      <c r="E7" s="747"/>
      <c r="F7" s="747"/>
      <c r="G7" s="747"/>
      <c r="H7" s="747"/>
      <c r="I7" s="747"/>
      <c r="J7" s="747"/>
      <c r="K7" s="747"/>
      <c r="L7" s="747"/>
      <c r="M7" s="747"/>
      <c r="N7" s="747"/>
      <c r="O7" s="747"/>
      <c r="P7" s="748"/>
      <c r="Q7" s="749">
        <v>12013</v>
      </c>
      <c r="R7" s="750"/>
      <c r="S7" s="750"/>
      <c r="T7" s="750"/>
      <c r="U7" s="750"/>
      <c r="V7" s="750">
        <v>11085</v>
      </c>
      <c r="W7" s="750"/>
      <c r="X7" s="750"/>
      <c r="Y7" s="750"/>
      <c r="Z7" s="750"/>
      <c r="AA7" s="750">
        <v>928</v>
      </c>
      <c r="AB7" s="750"/>
      <c r="AC7" s="750"/>
      <c r="AD7" s="750"/>
      <c r="AE7" s="751"/>
      <c r="AF7" s="752">
        <v>848</v>
      </c>
      <c r="AG7" s="753"/>
      <c r="AH7" s="753"/>
      <c r="AI7" s="753"/>
      <c r="AJ7" s="754"/>
      <c r="AK7" s="755">
        <v>583</v>
      </c>
      <c r="AL7" s="756"/>
      <c r="AM7" s="756"/>
      <c r="AN7" s="756"/>
      <c r="AO7" s="756"/>
      <c r="AP7" s="756">
        <v>10448</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606</v>
      </c>
      <c r="BT7" s="744"/>
      <c r="BU7" s="744"/>
      <c r="BV7" s="744"/>
      <c r="BW7" s="744"/>
      <c r="BX7" s="744"/>
      <c r="BY7" s="744"/>
      <c r="BZ7" s="744"/>
      <c r="CA7" s="744"/>
      <c r="CB7" s="744"/>
      <c r="CC7" s="744"/>
      <c r="CD7" s="744"/>
      <c r="CE7" s="744"/>
      <c r="CF7" s="744"/>
      <c r="CG7" s="759"/>
      <c r="CH7" s="740">
        <v>-2</v>
      </c>
      <c r="CI7" s="741"/>
      <c r="CJ7" s="741"/>
      <c r="CK7" s="741"/>
      <c r="CL7" s="742"/>
      <c r="CM7" s="740">
        <v>144</v>
      </c>
      <c r="CN7" s="741"/>
      <c r="CO7" s="741"/>
      <c r="CP7" s="741"/>
      <c r="CQ7" s="742"/>
      <c r="CR7" s="740">
        <v>10</v>
      </c>
      <c r="CS7" s="741"/>
      <c r="CT7" s="741"/>
      <c r="CU7" s="741"/>
      <c r="CV7" s="742"/>
      <c r="CW7" s="740">
        <v>0</v>
      </c>
      <c r="CX7" s="741"/>
      <c r="CY7" s="741"/>
      <c r="CZ7" s="741"/>
      <c r="DA7" s="742"/>
      <c r="DB7" s="740" t="s">
        <v>595</v>
      </c>
      <c r="DC7" s="741"/>
      <c r="DD7" s="741"/>
      <c r="DE7" s="741"/>
      <c r="DF7" s="742"/>
      <c r="DG7" s="740" t="s">
        <v>595</v>
      </c>
      <c r="DH7" s="741"/>
      <c r="DI7" s="741"/>
      <c r="DJ7" s="741"/>
      <c r="DK7" s="742"/>
      <c r="DL7" s="740" t="s">
        <v>595</v>
      </c>
      <c r="DM7" s="741"/>
      <c r="DN7" s="741"/>
      <c r="DO7" s="741"/>
      <c r="DP7" s="742"/>
      <c r="DQ7" s="740" t="s">
        <v>595</v>
      </c>
      <c r="DR7" s="741"/>
      <c r="DS7" s="741"/>
      <c r="DT7" s="741"/>
      <c r="DU7" s="742"/>
      <c r="DV7" s="743"/>
      <c r="DW7" s="744"/>
      <c r="DX7" s="744"/>
      <c r="DY7" s="744"/>
      <c r="DZ7" s="745"/>
      <c r="EA7" s="225"/>
    </row>
    <row r="8" spans="1:131" s="226" customFormat="1" ht="26.25" customHeight="1" x14ac:dyDescent="0.15">
      <c r="A8" s="229">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t="s">
        <v>607</v>
      </c>
      <c r="BT8" s="771"/>
      <c r="BU8" s="771"/>
      <c r="BV8" s="771"/>
      <c r="BW8" s="771"/>
      <c r="BX8" s="771"/>
      <c r="BY8" s="771"/>
      <c r="BZ8" s="771"/>
      <c r="CA8" s="771"/>
      <c r="CB8" s="771"/>
      <c r="CC8" s="771"/>
      <c r="CD8" s="771"/>
      <c r="CE8" s="771"/>
      <c r="CF8" s="771"/>
      <c r="CG8" s="772"/>
      <c r="CH8" s="773">
        <v>-23</v>
      </c>
      <c r="CI8" s="774"/>
      <c r="CJ8" s="774"/>
      <c r="CK8" s="774"/>
      <c r="CL8" s="775"/>
      <c r="CM8" s="773">
        <v>293</v>
      </c>
      <c r="CN8" s="774"/>
      <c r="CO8" s="774"/>
      <c r="CP8" s="774"/>
      <c r="CQ8" s="775"/>
      <c r="CR8" s="773">
        <v>7</v>
      </c>
      <c r="CS8" s="774"/>
      <c r="CT8" s="774"/>
      <c r="CU8" s="774"/>
      <c r="CV8" s="775"/>
      <c r="CW8" s="773" t="s">
        <v>595</v>
      </c>
      <c r="CX8" s="774"/>
      <c r="CY8" s="774"/>
      <c r="CZ8" s="774"/>
      <c r="DA8" s="775"/>
      <c r="DB8" s="773">
        <v>10</v>
      </c>
      <c r="DC8" s="774"/>
      <c r="DD8" s="774"/>
      <c r="DE8" s="774"/>
      <c r="DF8" s="775"/>
      <c r="DG8" s="773" t="s">
        <v>595</v>
      </c>
      <c r="DH8" s="774"/>
      <c r="DI8" s="774"/>
      <c r="DJ8" s="774"/>
      <c r="DK8" s="775"/>
      <c r="DL8" s="773" t="s">
        <v>595</v>
      </c>
      <c r="DM8" s="774"/>
      <c r="DN8" s="774"/>
      <c r="DO8" s="774"/>
      <c r="DP8" s="775"/>
      <c r="DQ8" s="773" t="s">
        <v>595</v>
      </c>
      <c r="DR8" s="774"/>
      <c r="DS8" s="774"/>
      <c r="DT8" s="774"/>
      <c r="DU8" s="775"/>
      <c r="DV8" s="770"/>
      <c r="DW8" s="771"/>
      <c r="DX8" s="771"/>
      <c r="DY8" s="771"/>
      <c r="DZ8" s="776"/>
      <c r="EA8" s="225"/>
    </row>
    <row r="9" spans="1:131" s="226" customFormat="1" ht="26.25" customHeight="1" x14ac:dyDescent="0.15">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t="s">
        <v>608</v>
      </c>
      <c r="BT9" s="771"/>
      <c r="BU9" s="771"/>
      <c r="BV9" s="771"/>
      <c r="BW9" s="771"/>
      <c r="BX9" s="771"/>
      <c r="BY9" s="771"/>
      <c r="BZ9" s="771"/>
      <c r="CA9" s="771"/>
      <c r="CB9" s="771"/>
      <c r="CC9" s="771"/>
      <c r="CD9" s="771"/>
      <c r="CE9" s="771"/>
      <c r="CF9" s="771"/>
      <c r="CG9" s="772"/>
      <c r="CH9" s="773">
        <v>-26</v>
      </c>
      <c r="CI9" s="774"/>
      <c r="CJ9" s="774"/>
      <c r="CK9" s="774"/>
      <c r="CL9" s="775"/>
      <c r="CM9" s="773">
        <v>41</v>
      </c>
      <c r="CN9" s="774"/>
      <c r="CO9" s="774"/>
      <c r="CP9" s="774"/>
      <c r="CQ9" s="775"/>
      <c r="CR9" s="773">
        <v>35</v>
      </c>
      <c r="CS9" s="774"/>
      <c r="CT9" s="774"/>
      <c r="CU9" s="774"/>
      <c r="CV9" s="775"/>
      <c r="CW9" s="773" t="s">
        <v>595</v>
      </c>
      <c r="CX9" s="774"/>
      <c r="CY9" s="774"/>
      <c r="CZ9" s="774"/>
      <c r="DA9" s="775"/>
      <c r="DB9" s="773" t="s">
        <v>595</v>
      </c>
      <c r="DC9" s="774"/>
      <c r="DD9" s="774"/>
      <c r="DE9" s="774"/>
      <c r="DF9" s="775"/>
      <c r="DG9" s="773" t="s">
        <v>595</v>
      </c>
      <c r="DH9" s="774"/>
      <c r="DI9" s="774"/>
      <c r="DJ9" s="774"/>
      <c r="DK9" s="775"/>
      <c r="DL9" s="773" t="s">
        <v>595</v>
      </c>
      <c r="DM9" s="774"/>
      <c r="DN9" s="774"/>
      <c r="DO9" s="774"/>
      <c r="DP9" s="775"/>
      <c r="DQ9" s="773" t="s">
        <v>595</v>
      </c>
      <c r="DR9" s="774"/>
      <c r="DS9" s="774"/>
      <c r="DT9" s="774"/>
      <c r="DU9" s="775"/>
      <c r="DV9" s="770"/>
      <c r="DW9" s="771"/>
      <c r="DX9" s="771"/>
      <c r="DY9" s="771"/>
      <c r="DZ9" s="776"/>
      <c r="EA9" s="225"/>
    </row>
    <row r="10" spans="1:131" s="226" customFormat="1" ht="26.25" customHeight="1" x14ac:dyDescent="0.15">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t="s">
        <v>609</v>
      </c>
      <c r="BT10" s="771"/>
      <c r="BU10" s="771"/>
      <c r="BV10" s="771"/>
      <c r="BW10" s="771"/>
      <c r="BX10" s="771"/>
      <c r="BY10" s="771"/>
      <c r="BZ10" s="771"/>
      <c r="CA10" s="771"/>
      <c r="CB10" s="771"/>
      <c r="CC10" s="771"/>
      <c r="CD10" s="771"/>
      <c r="CE10" s="771"/>
      <c r="CF10" s="771"/>
      <c r="CG10" s="772"/>
      <c r="CH10" s="773">
        <v>-95</v>
      </c>
      <c r="CI10" s="774"/>
      <c r="CJ10" s="774"/>
      <c r="CK10" s="774"/>
      <c r="CL10" s="775"/>
      <c r="CM10" s="773">
        <v>49</v>
      </c>
      <c r="CN10" s="774"/>
      <c r="CO10" s="774"/>
      <c r="CP10" s="774"/>
      <c r="CQ10" s="775"/>
      <c r="CR10" s="773">
        <v>11</v>
      </c>
      <c r="CS10" s="774"/>
      <c r="CT10" s="774"/>
      <c r="CU10" s="774"/>
      <c r="CV10" s="775"/>
      <c r="CW10" s="773">
        <v>44</v>
      </c>
      <c r="CX10" s="774"/>
      <c r="CY10" s="774"/>
      <c r="CZ10" s="774"/>
      <c r="DA10" s="775"/>
      <c r="DB10" s="773" t="s">
        <v>595</v>
      </c>
      <c r="DC10" s="774"/>
      <c r="DD10" s="774"/>
      <c r="DE10" s="774"/>
      <c r="DF10" s="775"/>
      <c r="DG10" s="773" t="s">
        <v>595</v>
      </c>
      <c r="DH10" s="774"/>
      <c r="DI10" s="774"/>
      <c r="DJ10" s="774"/>
      <c r="DK10" s="775"/>
      <c r="DL10" s="773" t="s">
        <v>595</v>
      </c>
      <c r="DM10" s="774"/>
      <c r="DN10" s="774"/>
      <c r="DO10" s="774"/>
      <c r="DP10" s="775"/>
      <c r="DQ10" s="773" t="s">
        <v>595</v>
      </c>
      <c r="DR10" s="774"/>
      <c r="DS10" s="774"/>
      <c r="DT10" s="774"/>
      <c r="DU10" s="775"/>
      <c r="DV10" s="770"/>
      <c r="DW10" s="771"/>
      <c r="DX10" s="771"/>
      <c r="DY10" s="771"/>
      <c r="DZ10" s="776"/>
      <c r="EA10" s="225"/>
    </row>
    <row r="11" spans="1:131" s="226" customFormat="1" ht="26.25" customHeight="1" x14ac:dyDescent="0.15">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x14ac:dyDescent="0.15">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x14ac:dyDescent="0.15">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x14ac:dyDescent="0.15">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x14ac:dyDescent="0.15">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x14ac:dyDescent="0.15">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x14ac:dyDescent="0.15">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x14ac:dyDescent="0.15">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x14ac:dyDescent="0.15">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x14ac:dyDescent="0.15">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x14ac:dyDescent="0.2">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x14ac:dyDescent="0.15">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395</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x14ac:dyDescent="0.2">
      <c r="A23" s="231" t="s">
        <v>396</v>
      </c>
      <c r="B23" s="786" t="s">
        <v>397</v>
      </c>
      <c r="C23" s="787"/>
      <c r="D23" s="787"/>
      <c r="E23" s="787"/>
      <c r="F23" s="787"/>
      <c r="G23" s="787"/>
      <c r="H23" s="787"/>
      <c r="I23" s="787"/>
      <c r="J23" s="787"/>
      <c r="K23" s="787"/>
      <c r="L23" s="787"/>
      <c r="M23" s="787"/>
      <c r="N23" s="787"/>
      <c r="O23" s="787"/>
      <c r="P23" s="788"/>
      <c r="Q23" s="789">
        <v>12013</v>
      </c>
      <c r="R23" s="790"/>
      <c r="S23" s="790"/>
      <c r="T23" s="790"/>
      <c r="U23" s="790"/>
      <c r="V23" s="790">
        <v>11085</v>
      </c>
      <c r="W23" s="790"/>
      <c r="X23" s="790"/>
      <c r="Y23" s="790"/>
      <c r="Z23" s="790"/>
      <c r="AA23" s="790">
        <v>928</v>
      </c>
      <c r="AB23" s="790"/>
      <c r="AC23" s="790"/>
      <c r="AD23" s="790"/>
      <c r="AE23" s="791"/>
      <c r="AF23" s="792">
        <v>848</v>
      </c>
      <c r="AG23" s="790"/>
      <c r="AH23" s="790"/>
      <c r="AI23" s="790"/>
      <c r="AJ23" s="793"/>
      <c r="AK23" s="794"/>
      <c r="AL23" s="795"/>
      <c r="AM23" s="795"/>
      <c r="AN23" s="795"/>
      <c r="AO23" s="795"/>
      <c r="AP23" s="790">
        <v>10448</v>
      </c>
      <c r="AQ23" s="790"/>
      <c r="AR23" s="790"/>
      <c r="AS23" s="790"/>
      <c r="AT23" s="790"/>
      <c r="AU23" s="806"/>
      <c r="AV23" s="806"/>
      <c r="AW23" s="806"/>
      <c r="AX23" s="806"/>
      <c r="AY23" s="807"/>
      <c r="AZ23" s="808" t="s">
        <v>398</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x14ac:dyDescent="0.15">
      <c r="A24" s="805" t="s">
        <v>399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x14ac:dyDescent="0.2">
      <c r="A25" s="722" t="s">
        <v>400</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x14ac:dyDescent="0.15">
      <c r="A26" s="724" t="s">
        <v>377</v>
      </c>
      <c r="B26" s="725"/>
      <c r="C26" s="725"/>
      <c r="D26" s="725"/>
      <c r="E26" s="725"/>
      <c r="F26" s="725"/>
      <c r="G26" s="725"/>
      <c r="H26" s="725"/>
      <c r="I26" s="725"/>
      <c r="J26" s="725"/>
      <c r="K26" s="725"/>
      <c r="L26" s="725"/>
      <c r="M26" s="725"/>
      <c r="N26" s="725"/>
      <c r="O26" s="725"/>
      <c r="P26" s="726"/>
      <c r="Q26" s="730" t="s">
        <v>401</v>
      </c>
      <c r="R26" s="731"/>
      <c r="S26" s="731"/>
      <c r="T26" s="731"/>
      <c r="U26" s="732"/>
      <c r="V26" s="730" t="s">
        <v>402</v>
      </c>
      <c r="W26" s="731"/>
      <c r="X26" s="731"/>
      <c r="Y26" s="731"/>
      <c r="Z26" s="732"/>
      <c r="AA26" s="730" t="s">
        <v>403</v>
      </c>
      <c r="AB26" s="731"/>
      <c r="AC26" s="731"/>
      <c r="AD26" s="731"/>
      <c r="AE26" s="731"/>
      <c r="AF26" s="811" t="s">
        <v>404</v>
      </c>
      <c r="AG26" s="812"/>
      <c r="AH26" s="812"/>
      <c r="AI26" s="812"/>
      <c r="AJ26" s="813"/>
      <c r="AK26" s="731" t="s">
        <v>405</v>
      </c>
      <c r="AL26" s="731"/>
      <c r="AM26" s="731"/>
      <c r="AN26" s="731"/>
      <c r="AO26" s="732"/>
      <c r="AP26" s="730" t="s">
        <v>406</v>
      </c>
      <c r="AQ26" s="731"/>
      <c r="AR26" s="731"/>
      <c r="AS26" s="731"/>
      <c r="AT26" s="732"/>
      <c r="AU26" s="730" t="s">
        <v>407</v>
      </c>
      <c r="AV26" s="731"/>
      <c r="AW26" s="731"/>
      <c r="AX26" s="731"/>
      <c r="AY26" s="732"/>
      <c r="AZ26" s="730" t="s">
        <v>408</v>
      </c>
      <c r="BA26" s="731"/>
      <c r="BB26" s="731"/>
      <c r="BC26" s="731"/>
      <c r="BD26" s="732"/>
      <c r="BE26" s="730" t="s">
        <v>384</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x14ac:dyDescent="0.2">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x14ac:dyDescent="0.15">
      <c r="A28" s="233">
        <v>1</v>
      </c>
      <c r="B28" s="746" t="s">
        <v>409</v>
      </c>
      <c r="C28" s="747"/>
      <c r="D28" s="747"/>
      <c r="E28" s="747"/>
      <c r="F28" s="747"/>
      <c r="G28" s="747"/>
      <c r="H28" s="747"/>
      <c r="I28" s="747"/>
      <c r="J28" s="747"/>
      <c r="K28" s="747"/>
      <c r="L28" s="747"/>
      <c r="M28" s="747"/>
      <c r="N28" s="747"/>
      <c r="O28" s="747"/>
      <c r="P28" s="748"/>
      <c r="Q28" s="819">
        <v>2078</v>
      </c>
      <c r="R28" s="820"/>
      <c r="S28" s="820"/>
      <c r="T28" s="820"/>
      <c r="U28" s="820"/>
      <c r="V28" s="820">
        <v>2007</v>
      </c>
      <c r="W28" s="820"/>
      <c r="X28" s="820"/>
      <c r="Y28" s="820"/>
      <c r="Z28" s="820"/>
      <c r="AA28" s="820">
        <v>72</v>
      </c>
      <c r="AB28" s="820"/>
      <c r="AC28" s="820"/>
      <c r="AD28" s="820"/>
      <c r="AE28" s="821"/>
      <c r="AF28" s="822">
        <v>72</v>
      </c>
      <c r="AG28" s="820"/>
      <c r="AH28" s="820"/>
      <c r="AI28" s="820"/>
      <c r="AJ28" s="823"/>
      <c r="AK28" s="824">
        <v>177</v>
      </c>
      <c r="AL28" s="825"/>
      <c r="AM28" s="825"/>
      <c r="AN28" s="825"/>
      <c r="AO28" s="825"/>
      <c r="AP28" s="825" t="s">
        <v>595</v>
      </c>
      <c r="AQ28" s="825"/>
      <c r="AR28" s="825"/>
      <c r="AS28" s="825"/>
      <c r="AT28" s="825"/>
      <c r="AU28" s="825" t="s">
        <v>595</v>
      </c>
      <c r="AV28" s="825"/>
      <c r="AW28" s="825"/>
      <c r="AX28" s="825"/>
      <c r="AY28" s="825"/>
      <c r="AZ28" s="826"/>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x14ac:dyDescent="0.15">
      <c r="A29" s="233">
        <v>2</v>
      </c>
      <c r="B29" s="777" t="s">
        <v>410</v>
      </c>
      <c r="C29" s="778"/>
      <c r="D29" s="778"/>
      <c r="E29" s="778"/>
      <c r="F29" s="778"/>
      <c r="G29" s="778"/>
      <c r="H29" s="778"/>
      <c r="I29" s="778"/>
      <c r="J29" s="778"/>
      <c r="K29" s="778"/>
      <c r="L29" s="778"/>
      <c r="M29" s="778"/>
      <c r="N29" s="778"/>
      <c r="O29" s="778"/>
      <c r="P29" s="779"/>
      <c r="Q29" s="780">
        <v>300</v>
      </c>
      <c r="R29" s="781"/>
      <c r="S29" s="781"/>
      <c r="T29" s="781"/>
      <c r="U29" s="781"/>
      <c r="V29" s="781">
        <v>300</v>
      </c>
      <c r="W29" s="781"/>
      <c r="X29" s="781"/>
      <c r="Y29" s="781"/>
      <c r="Z29" s="781"/>
      <c r="AA29" s="781" t="s">
        <v>595</v>
      </c>
      <c r="AB29" s="781"/>
      <c r="AC29" s="781"/>
      <c r="AD29" s="781"/>
      <c r="AE29" s="782"/>
      <c r="AF29" s="783" t="s">
        <v>411</v>
      </c>
      <c r="AG29" s="784"/>
      <c r="AH29" s="784"/>
      <c r="AI29" s="784"/>
      <c r="AJ29" s="785"/>
      <c r="AK29" s="831">
        <v>81</v>
      </c>
      <c r="AL29" s="827"/>
      <c r="AM29" s="827"/>
      <c r="AN29" s="827"/>
      <c r="AO29" s="827"/>
      <c r="AP29" s="827" t="s">
        <v>595</v>
      </c>
      <c r="AQ29" s="827"/>
      <c r="AR29" s="827"/>
      <c r="AS29" s="827"/>
      <c r="AT29" s="827"/>
      <c r="AU29" s="827" t="s">
        <v>595</v>
      </c>
      <c r="AV29" s="827"/>
      <c r="AW29" s="827"/>
      <c r="AX29" s="827"/>
      <c r="AY29" s="827"/>
      <c r="AZ29" s="828"/>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x14ac:dyDescent="0.15">
      <c r="A30" s="233">
        <v>3</v>
      </c>
      <c r="B30" s="777" t="s">
        <v>412</v>
      </c>
      <c r="C30" s="778"/>
      <c r="D30" s="778"/>
      <c r="E30" s="778"/>
      <c r="F30" s="778"/>
      <c r="G30" s="778"/>
      <c r="H30" s="778"/>
      <c r="I30" s="778"/>
      <c r="J30" s="778"/>
      <c r="K30" s="778"/>
      <c r="L30" s="778"/>
      <c r="M30" s="778"/>
      <c r="N30" s="778"/>
      <c r="O30" s="778"/>
      <c r="P30" s="779"/>
      <c r="Q30" s="780">
        <v>2167</v>
      </c>
      <c r="R30" s="781"/>
      <c r="S30" s="781"/>
      <c r="T30" s="781"/>
      <c r="U30" s="781"/>
      <c r="V30" s="781">
        <v>2076</v>
      </c>
      <c r="W30" s="781"/>
      <c r="X30" s="781"/>
      <c r="Y30" s="781"/>
      <c r="Z30" s="781"/>
      <c r="AA30" s="781">
        <v>91</v>
      </c>
      <c r="AB30" s="781"/>
      <c r="AC30" s="781"/>
      <c r="AD30" s="781"/>
      <c r="AE30" s="782"/>
      <c r="AF30" s="783">
        <v>91</v>
      </c>
      <c r="AG30" s="784"/>
      <c r="AH30" s="784"/>
      <c r="AI30" s="784"/>
      <c r="AJ30" s="785"/>
      <c r="AK30" s="831">
        <v>302</v>
      </c>
      <c r="AL30" s="827"/>
      <c r="AM30" s="827"/>
      <c r="AN30" s="827"/>
      <c r="AO30" s="827"/>
      <c r="AP30" s="827" t="s">
        <v>595</v>
      </c>
      <c r="AQ30" s="827"/>
      <c r="AR30" s="827"/>
      <c r="AS30" s="827"/>
      <c r="AT30" s="827"/>
      <c r="AU30" s="827" t="s">
        <v>595</v>
      </c>
      <c r="AV30" s="827"/>
      <c r="AW30" s="827"/>
      <c r="AX30" s="827"/>
      <c r="AY30" s="827"/>
      <c r="AZ30" s="828"/>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x14ac:dyDescent="0.15">
      <c r="A31" s="233">
        <v>4</v>
      </c>
      <c r="B31" s="777" t="s">
        <v>413</v>
      </c>
      <c r="C31" s="778"/>
      <c r="D31" s="778"/>
      <c r="E31" s="778"/>
      <c r="F31" s="778"/>
      <c r="G31" s="778"/>
      <c r="H31" s="778"/>
      <c r="I31" s="778"/>
      <c r="J31" s="778"/>
      <c r="K31" s="778"/>
      <c r="L31" s="778"/>
      <c r="M31" s="778"/>
      <c r="N31" s="778"/>
      <c r="O31" s="778"/>
      <c r="P31" s="779"/>
      <c r="Q31" s="780">
        <v>56</v>
      </c>
      <c r="R31" s="781"/>
      <c r="S31" s="781"/>
      <c r="T31" s="781"/>
      <c r="U31" s="781"/>
      <c r="V31" s="781">
        <v>56</v>
      </c>
      <c r="W31" s="781"/>
      <c r="X31" s="781"/>
      <c r="Y31" s="781"/>
      <c r="Z31" s="781"/>
      <c r="AA31" s="781">
        <v>0</v>
      </c>
      <c r="AB31" s="781"/>
      <c r="AC31" s="781"/>
      <c r="AD31" s="781"/>
      <c r="AE31" s="782"/>
      <c r="AF31" s="783">
        <v>0</v>
      </c>
      <c r="AG31" s="784"/>
      <c r="AH31" s="784"/>
      <c r="AI31" s="784"/>
      <c r="AJ31" s="785"/>
      <c r="AK31" s="831">
        <v>0</v>
      </c>
      <c r="AL31" s="827"/>
      <c r="AM31" s="827"/>
      <c r="AN31" s="827"/>
      <c r="AO31" s="827"/>
      <c r="AP31" s="827" t="s">
        <v>595</v>
      </c>
      <c r="AQ31" s="827"/>
      <c r="AR31" s="827"/>
      <c r="AS31" s="827"/>
      <c r="AT31" s="827"/>
      <c r="AU31" s="827" t="s">
        <v>595</v>
      </c>
      <c r="AV31" s="827"/>
      <c r="AW31" s="827"/>
      <c r="AX31" s="827"/>
      <c r="AY31" s="827"/>
      <c r="AZ31" s="828"/>
      <c r="BA31" s="828"/>
      <c r="BB31" s="828"/>
      <c r="BC31" s="828"/>
      <c r="BD31" s="828"/>
      <c r="BE31" s="829"/>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x14ac:dyDescent="0.15">
      <c r="A32" s="233">
        <v>5</v>
      </c>
      <c r="B32" s="777" t="s">
        <v>414</v>
      </c>
      <c r="C32" s="778"/>
      <c r="D32" s="778"/>
      <c r="E32" s="778"/>
      <c r="F32" s="778"/>
      <c r="G32" s="778"/>
      <c r="H32" s="778"/>
      <c r="I32" s="778"/>
      <c r="J32" s="778"/>
      <c r="K32" s="778"/>
      <c r="L32" s="778"/>
      <c r="M32" s="778"/>
      <c r="N32" s="778"/>
      <c r="O32" s="778"/>
      <c r="P32" s="779"/>
      <c r="Q32" s="780">
        <v>10</v>
      </c>
      <c r="R32" s="781"/>
      <c r="S32" s="781"/>
      <c r="T32" s="781"/>
      <c r="U32" s="781"/>
      <c r="V32" s="781">
        <v>7</v>
      </c>
      <c r="W32" s="781"/>
      <c r="X32" s="781"/>
      <c r="Y32" s="781"/>
      <c r="Z32" s="781"/>
      <c r="AA32" s="781">
        <v>2</v>
      </c>
      <c r="AB32" s="781"/>
      <c r="AC32" s="781"/>
      <c r="AD32" s="781"/>
      <c r="AE32" s="782"/>
      <c r="AF32" s="783">
        <v>2</v>
      </c>
      <c r="AG32" s="784"/>
      <c r="AH32" s="784"/>
      <c r="AI32" s="784"/>
      <c r="AJ32" s="785"/>
      <c r="AK32" s="831" t="s">
        <v>595</v>
      </c>
      <c r="AL32" s="827"/>
      <c r="AM32" s="827"/>
      <c r="AN32" s="827"/>
      <c r="AO32" s="827"/>
      <c r="AP32" s="827" t="s">
        <v>595</v>
      </c>
      <c r="AQ32" s="827"/>
      <c r="AR32" s="827"/>
      <c r="AS32" s="827"/>
      <c r="AT32" s="827"/>
      <c r="AU32" s="827" t="s">
        <v>595</v>
      </c>
      <c r="AV32" s="827"/>
      <c r="AW32" s="827"/>
      <c r="AX32" s="827"/>
      <c r="AY32" s="827"/>
      <c r="AZ32" s="828"/>
      <c r="BA32" s="828"/>
      <c r="BB32" s="828"/>
      <c r="BC32" s="828"/>
      <c r="BD32" s="828"/>
      <c r="BE32" s="829"/>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x14ac:dyDescent="0.15">
      <c r="A33" s="233">
        <v>6</v>
      </c>
      <c r="B33" s="777" t="s">
        <v>415</v>
      </c>
      <c r="C33" s="778"/>
      <c r="D33" s="778"/>
      <c r="E33" s="778"/>
      <c r="F33" s="778"/>
      <c r="G33" s="778"/>
      <c r="H33" s="778"/>
      <c r="I33" s="778"/>
      <c r="J33" s="778"/>
      <c r="K33" s="778"/>
      <c r="L33" s="778"/>
      <c r="M33" s="778"/>
      <c r="N33" s="778"/>
      <c r="O33" s="778"/>
      <c r="P33" s="779"/>
      <c r="Q33" s="780">
        <v>415</v>
      </c>
      <c r="R33" s="781"/>
      <c r="S33" s="781"/>
      <c r="T33" s="781"/>
      <c r="U33" s="781"/>
      <c r="V33" s="781">
        <v>434</v>
      </c>
      <c r="W33" s="781"/>
      <c r="X33" s="781"/>
      <c r="Y33" s="781"/>
      <c r="Z33" s="781"/>
      <c r="AA33" s="781">
        <v>-19</v>
      </c>
      <c r="AB33" s="781"/>
      <c r="AC33" s="781"/>
      <c r="AD33" s="781"/>
      <c r="AE33" s="782"/>
      <c r="AF33" s="783">
        <v>106</v>
      </c>
      <c r="AG33" s="784"/>
      <c r="AH33" s="784"/>
      <c r="AI33" s="784"/>
      <c r="AJ33" s="785"/>
      <c r="AK33" s="831">
        <v>25</v>
      </c>
      <c r="AL33" s="827"/>
      <c r="AM33" s="827"/>
      <c r="AN33" s="827"/>
      <c r="AO33" s="827"/>
      <c r="AP33" s="827" t="s">
        <v>595</v>
      </c>
      <c r="AQ33" s="827"/>
      <c r="AR33" s="827"/>
      <c r="AS33" s="827"/>
      <c r="AT33" s="827"/>
      <c r="AU33" s="827" t="s">
        <v>595</v>
      </c>
      <c r="AV33" s="827"/>
      <c r="AW33" s="827"/>
      <c r="AX33" s="827"/>
      <c r="AY33" s="827"/>
      <c r="AZ33" s="828" t="s">
        <v>595</v>
      </c>
      <c r="BA33" s="828"/>
      <c r="BB33" s="828"/>
      <c r="BC33" s="828"/>
      <c r="BD33" s="828"/>
      <c r="BE33" s="829" t="s">
        <v>416</v>
      </c>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x14ac:dyDescent="0.15">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x14ac:dyDescent="0.15">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x14ac:dyDescent="0.15">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x14ac:dyDescent="0.15">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x14ac:dyDescent="0.15">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x14ac:dyDescent="0.15">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x14ac:dyDescent="0.15">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x14ac:dyDescent="0.15">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x14ac:dyDescent="0.15">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x14ac:dyDescent="0.15">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x14ac:dyDescent="0.15">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x14ac:dyDescent="0.15">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x14ac:dyDescent="0.15">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x14ac:dyDescent="0.15">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x14ac:dyDescent="0.15">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x14ac:dyDescent="0.15">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x14ac:dyDescent="0.15">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x14ac:dyDescent="0.15">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x14ac:dyDescent="0.15">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x14ac:dyDescent="0.15">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x14ac:dyDescent="0.15">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x14ac:dyDescent="0.15">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x14ac:dyDescent="0.15">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x14ac:dyDescent="0.15">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x14ac:dyDescent="0.15">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x14ac:dyDescent="0.15">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x14ac:dyDescent="0.15">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x14ac:dyDescent="0.2">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x14ac:dyDescent="0.15">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417</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x14ac:dyDescent="0.2">
      <c r="A63" s="231" t="s">
        <v>396</v>
      </c>
      <c r="B63" s="786" t="s">
        <v>418</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271</v>
      </c>
      <c r="AG63" s="841"/>
      <c r="AH63" s="841"/>
      <c r="AI63" s="841"/>
      <c r="AJ63" s="842"/>
      <c r="AK63" s="843"/>
      <c r="AL63" s="838"/>
      <c r="AM63" s="838"/>
      <c r="AN63" s="838"/>
      <c r="AO63" s="838"/>
      <c r="AP63" s="841" t="s">
        <v>595</v>
      </c>
      <c r="AQ63" s="841"/>
      <c r="AR63" s="841"/>
      <c r="AS63" s="841"/>
      <c r="AT63" s="841"/>
      <c r="AU63" s="841" t="s">
        <v>595</v>
      </c>
      <c r="AV63" s="841"/>
      <c r="AW63" s="841"/>
      <c r="AX63" s="841"/>
      <c r="AY63" s="841"/>
      <c r="AZ63" s="845"/>
      <c r="BA63" s="845"/>
      <c r="BB63" s="845"/>
      <c r="BC63" s="845"/>
      <c r="BD63" s="845"/>
      <c r="BE63" s="846"/>
      <c r="BF63" s="846"/>
      <c r="BG63" s="846"/>
      <c r="BH63" s="846"/>
      <c r="BI63" s="847"/>
      <c r="BJ63" s="848" t="s">
        <v>411</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x14ac:dyDescent="0.15">
      <c r="A66" s="724" t="s">
        <v>420</v>
      </c>
      <c r="B66" s="725"/>
      <c r="C66" s="725"/>
      <c r="D66" s="725"/>
      <c r="E66" s="725"/>
      <c r="F66" s="725"/>
      <c r="G66" s="725"/>
      <c r="H66" s="725"/>
      <c r="I66" s="725"/>
      <c r="J66" s="725"/>
      <c r="K66" s="725"/>
      <c r="L66" s="725"/>
      <c r="M66" s="725"/>
      <c r="N66" s="725"/>
      <c r="O66" s="725"/>
      <c r="P66" s="726"/>
      <c r="Q66" s="730" t="s">
        <v>421</v>
      </c>
      <c r="R66" s="731"/>
      <c r="S66" s="731"/>
      <c r="T66" s="731"/>
      <c r="U66" s="732"/>
      <c r="V66" s="730" t="s">
        <v>422</v>
      </c>
      <c r="W66" s="731"/>
      <c r="X66" s="731"/>
      <c r="Y66" s="731"/>
      <c r="Z66" s="732"/>
      <c r="AA66" s="730" t="s">
        <v>403</v>
      </c>
      <c r="AB66" s="731"/>
      <c r="AC66" s="731"/>
      <c r="AD66" s="731"/>
      <c r="AE66" s="732"/>
      <c r="AF66" s="851" t="s">
        <v>423</v>
      </c>
      <c r="AG66" s="812"/>
      <c r="AH66" s="812"/>
      <c r="AI66" s="812"/>
      <c r="AJ66" s="852"/>
      <c r="AK66" s="730" t="s">
        <v>424</v>
      </c>
      <c r="AL66" s="725"/>
      <c r="AM66" s="725"/>
      <c r="AN66" s="725"/>
      <c r="AO66" s="726"/>
      <c r="AP66" s="730" t="s">
        <v>425</v>
      </c>
      <c r="AQ66" s="731"/>
      <c r="AR66" s="731"/>
      <c r="AS66" s="731"/>
      <c r="AT66" s="732"/>
      <c r="AU66" s="730" t="s">
        <v>426</v>
      </c>
      <c r="AV66" s="731"/>
      <c r="AW66" s="731"/>
      <c r="AX66" s="731"/>
      <c r="AY66" s="732"/>
      <c r="AZ66" s="730" t="s">
        <v>384</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x14ac:dyDescent="0.2">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x14ac:dyDescent="0.15">
      <c r="A68" s="227">
        <v>1</v>
      </c>
      <c r="B68" s="866" t="s">
        <v>596</v>
      </c>
      <c r="C68" s="867"/>
      <c r="D68" s="867"/>
      <c r="E68" s="867"/>
      <c r="F68" s="867"/>
      <c r="G68" s="867"/>
      <c r="H68" s="867"/>
      <c r="I68" s="867"/>
      <c r="J68" s="867"/>
      <c r="K68" s="867"/>
      <c r="L68" s="867"/>
      <c r="M68" s="867"/>
      <c r="N68" s="867"/>
      <c r="O68" s="867"/>
      <c r="P68" s="868"/>
      <c r="Q68" s="869">
        <v>1277</v>
      </c>
      <c r="R68" s="863"/>
      <c r="S68" s="863"/>
      <c r="T68" s="863"/>
      <c r="U68" s="863"/>
      <c r="V68" s="863">
        <v>1265</v>
      </c>
      <c r="W68" s="863"/>
      <c r="X68" s="863"/>
      <c r="Y68" s="863"/>
      <c r="Z68" s="863"/>
      <c r="AA68" s="863">
        <v>12</v>
      </c>
      <c r="AB68" s="863"/>
      <c r="AC68" s="863"/>
      <c r="AD68" s="863"/>
      <c r="AE68" s="863"/>
      <c r="AF68" s="863">
        <v>12</v>
      </c>
      <c r="AG68" s="863"/>
      <c r="AH68" s="863"/>
      <c r="AI68" s="863"/>
      <c r="AJ68" s="863"/>
      <c r="AK68" s="863" t="s">
        <v>595</v>
      </c>
      <c r="AL68" s="863"/>
      <c r="AM68" s="863"/>
      <c r="AN68" s="863"/>
      <c r="AO68" s="863"/>
      <c r="AP68" s="863">
        <v>1409</v>
      </c>
      <c r="AQ68" s="863"/>
      <c r="AR68" s="863"/>
      <c r="AS68" s="863"/>
      <c r="AT68" s="863"/>
      <c r="AU68" s="863">
        <v>688</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x14ac:dyDescent="0.15">
      <c r="A69" s="229">
        <v>2</v>
      </c>
      <c r="B69" s="870" t="s">
        <v>597</v>
      </c>
      <c r="C69" s="871"/>
      <c r="D69" s="871"/>
      <c r="E69" s="871"/>
      <c r="F69" s="871"/>
      <c r="G69" s="871"/>
      <c r="H69" s="871"/>
      <c r="I69" s="871"/>
      <c r="J69" s="871"/>
      <c r="K69" s="871"/>
      <c r="L69" s="871"/>
      <c r="M69" s="871"/>
      <c r="N69" s="871"/>
      <c r="O69" s="871"/>
      <c r="P69" s="872"/>
      <c r="Q69" s="873">
        <v>447</v>
      </c>
      <c r="R69" s="827"/>
      <c r="S69" s="827"/>
      <c r="T69" s="827"/>
      <c r="U69" s="827"/>
      <c r="V69" s="827">
        <v>410</v>
      </c>
      <c r="W69" s="827"/>
      <c r="X69" s="827"/>
      <c r="Y69" s="827"/>
      <c r="Z69" s="827"/>
      <c r="AA69" s="827">
        <v>37</v>
      </c>
      <c r="AB69" s="827"/>
      <c r="AC69" s="827"/>
      <c r="AD69" s="827"/>
      <c r="AE69" s="827"/>
      <c r="AF69" s="827">
        <v>37</v>
      </c>
      <c r="AG69" s="827"/>
      <c r="AH69" s="827"/>
      <c r="AI69" s="827"/>
      <c r="AJ69" s="827"/>
      <c r="AK69" s="827" t="s">
        <v>595</v>
      </c>
      <c r="AL69" s="827"/>
      <c r="AM69" s="827"/>
      <c r="AN69" s="827"/>
      <c r="AO69" s="827"/>
      <c r="AP69" s="827" t="s">
        <v>595</v>
      </c>
      <c r="AQ69" s="827"/>
      <c r="AR69" s="827"/>
      <c r="AS69" s="827"/>
      <c r="AT69" s="827"/>
      <c r="AU69" s="827" t="s">
        <v>595</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x14ac:dyDescent="0.15">
      <c r="A70" s="229">
        <v>3</v>
      </c>
      <c r="B70" s="870" t="s">
        <v>598</v>
      </c>
      <c r="C70" s="871"/>
      <c r="D70" s="871"/>
      <c r="E70" s="871"/>
      <c r="F70" s="871"/>
      <c r="G70" s="871"/>
      <c r="H70" s="871"/>
      <c r="I70" s="871"/>
      <c r="J70" s="871"/>
      <c r="K70" s="871"/>
      <c r="L70" s="871"/>
      <c r="M70" s="871"/>
      <c r="N70" s="871"/>
      <c r="O70" s="871"/>
      <c r="P70" s="872"/>
      <c r="Q70" s="873">
        <v>2</v>
      </c>
      <c r="R70" s="827"/>
      <c r="S70" s="827"/>
      <c r="T70" s="827"/>
      <c r="U70" s="827"/>
      <c r="V70" s="827">
        <v>2</v>
      </c>
      <c r="W70" s="827"/>
      <c r="X70" s="827"/>
      <c r="Y70" s="827"/>
      <c r="Z70" s="827"/>
      <c r="AA70" s="827">
        <v>0</v>
      </c>
      <c r="AB70" s="827"/>
      <c r="AC70" s="827"/>
      <c r="AD70" s="827"/>
      <c r="AE70" s="827"/>
      <c r="AF70" s="827">
        <v>0</v>
      </c>
      <c r="AG70" s="827"/>
      <c r="AH70" s="827"/>
      <c r="AI70" s="827"/>
      <c r="AJ70" s="827"/>
      <c r="AK70" s="827" t="s">
        <v>595</v>
      </c>
      <c r="AL70" s="827"/>
      <c r="AM70" s="827"/>
      <c r="AN70" s="827"/>
      <c r="AO70" s="827"/>
      <c r="AP70" s="827" t="s">
        <v>595</v>
      </c>
      <c r="AQ70" s="827"/>
      <c r="AR70" s="827"/>
      <c r="AS70" s="827"/>
      <c r="AT70" s="827"/>
      <c r="AU70" s="827" t="s">
        <v>595</v>
      </c>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x14ac:dyDescent="0.15">
      <c r="A71" s="229">
        <v>4</v>
      </c>
      <c r="B71" s="870" t="s">
        <v>599</v>
      </c>
      <c r="C71" s="871"/>
      <c r="D71" s="871"/>
      <c r="E71" s="871"/>
      <c r="F71" s="871"/>
      <c r="G71" s="871"/>
      <c r="H71" s="871"/>
      <c r="I71" s="871"/>
      <c r="J71" s="871"/>
      <c r="K71" s="871"/>
      <c r="L71" s="871"/>
      <c r="M71" s="871"/>
      <c r="N71" s="871"/>
      <c r="O71" s="871"/>
      <c r="P71" s="872"/>
      <c r="Q71" s="873">
        <v>3996</v>
      </c>
      <c r="R71" s="827"/>
      <c r="S71" s="827"/>
      <c r="T71" s="827"/>
      <c r="U71" s="827"/>
      <c r="V71" s="827">
        <v>3591</v>
      </c>
      <c r="W71" s="827"/>
      <c r="X71" s="827"/>
      <c r="Y71" s="827"/>
      <c r="Z71" s="827"/>
      <c r="AA71" s="827">
        <v>406</v>
      </c>
      <c r="AB71" s="827"/>
      <c r="AC71" s="827"/>
      <c r="AD71" s="827"/>
      <c r="AE71" s="827"/>
      <c r="AF71" s="827">
        <v>406</v>
      </c>
      <c r="AG71" s="827"/>
      <c r="AH71" s="827"/>
      <c r="AI71" s="827"/>
      <c r="AJ71" s="827"/>
      <c r="AK71" s="827" t="s">
        <v>595</v>
      </c>
      <c r="AL71" s="827"/>
      <c r="AM71" s="827"/>
      <c r="AN71" s="827"/>
      <c r="AO71" s="827"/>
      <c r="AP71" s="827" t="s">
        <v>595</v>
      </c>
      <c r="AQ71" s="827"/>
      <c r="AR71" s="827"/>
      <c r="AS71" s="827"/>
      <c r="AT71" s="827"/>
      <c r="AU71" s="827" t="s">
        <v>595</v>
      </c>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x14ac:dyDescent="0.15">
      <c r="A72" s="229">
        <v>5</v>
      </c>
      <c r="B72" s="870" t="s">
        <v>600</v>
      </c>
      <c r="C72" s="871"/>
      <c r="D72" s="871"/>
      <c r="E72" s="871"/>
      <c r="F72" s="871"/>
      <c r="G72" s="871"/>
      <c r="H72" s="871"/>
      <c r="I72" s="871"/>
      <c r="J72" s="871"/>
      <c r="K72" s="871"/>
      <c r="L72" s="871"/>
      <c r="M72" s="871"/>
      <c r="N72" s="871"/>
      <c r="O72" s="871"/>
      <c r="P72" s="872"/>
      <c r="Q72" s="873">
        <v>671</v>
      </c>
      <c r="R72" s="827"/>
      <c r="S72" s="827"/>
      <c r="T72" s="827"/>
      <c r="U72" s="827"/>
      <c r="V72" s="827">
        <v>594</v>
      </c>
      <c r="W72" s="827"/>
      <c r="X72" s="827"/>
      <c r="Y72" s="827"/>
      <c r="Z72" s="827"/>
      <c r="AA72" s="827">
        <v>76</v>
      </c>
      <c r="AB72" s="827"/>
      <c r="AC72" s="827"/>
      <c r="AD72" s="827"/>
      <c r="AE72" s="827"/>
      <c r="AF72" s="827">
        <v>76</v>
      </c>
      <c r="AG72" s="827"/>
      <c r="AH72" s="827"/>
      <c r="AI72" s="827"/>
      <c r="AJ72" s="827"/>
      <c r="AK72" s="827">
        <v>97</v>
      </c>
      <c r="AL72" s="827"/>
      <c r="AM72" s="827"/>
      <c r="AN72" s="827"/>
      <c r="AO72" s="827"/>
      <c r="AP72" s="827" t="s">
        <v>595</v>
      </c>
      <c r="AQ72" s="827"/>
      <c r="AR72" s="827"/>
      <c r="AS72" s="827"/>
      <c r="AT72" s="827"/>
      <c r="AU72" s="827" t="s">
        <v>595</v>
      </c>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x14ac:dyDescent="0.15">
      <c r="A73" s="229">
        <v>6</v>
      </c>
      <c r="B73" s="870" t="s">
        <v>601</v>
      </c>
      <c r="C73" s="871"/>
      <c r="D73" s="871"/>
      <c r="E73" s="871"/>
      <c r="F73" s="871"/>
      <c r="G73" s="871"/>
      <c r="H73" s="871"/>
      <c r="I73" s="871"/>
      <c r="J73" s="871"/>
      <c r="K73" s="871"/>
      <c r="L73" s="871"/>
      <c r="M73" s="871"/>
      <c r="N73" s="871"/>
      <c r="O73" s="871"/>
      <c r="P73" s="872"/>
      <c r="Q73" s="873">
        <v>150467</v>
      </c>
      <c r="R73" s="827"/>
      <c r="S73" s="827"/>
      <c r="T73" s="827"/>
      <c r="U73" s="827"/>
      <c r="V73" s="827">
        <v>145866</v>
      </c>
      <c r="W73" s="827"/>
      <c r="X73" s="827"/>
      <c r="Y73" s="827"/>
      <c r="Z73" s="827"/>
      <c r="AA73" s="827">
        <v>4601</v>
      </c>
      <c r="AB73" s="827"/>
      <c r="AC73" s="827"/>
      <c r="AD73" s="827"/>
      <c r="AE73" s="827"/>
      <c r="AF73" s="827">
        <v>4601</v>
      </c>
      <c r="AG73" s="827"/>
      <c r="AH73" s="827"/>
      <c r="AI73" s="827"/>
      <c r="AJ73" s="827"/>
      <c r="AK73" s="827">
        <v>3000</v>
      </c>
      <c r="AL73" s="827"/>
      <c r="AM73" s="827"/>
      <c r="AN73" s="827"/>
      <c r="AO73" s="827"/>
      <c r="AP73" s="827" t="s">
        <v>595</v>
      </c>
      <c r="AQ73" s="827"/>
      <c r="AR73" s="827"/>
      <c r="AS73" s="827"/>
      <c r="AT73" s="827"/>
      <c r="AU73" s="827" t="s">
        <v>595</v>
      </c>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x14ac:dyDescent="0.15">
      <c r="A74" s="229">
        <v>7</v>
      </c>
      <c r="B74" s="870" t="s">
        <v>602</v>
      </c>
      <c r="C74" s="871"/>
      <c r="D74" s="871"/>
      <c r="E74" s="871"/>
      <c r="F74" s="871"/>
      <c r="G74" s="871"/>
      <c r="H74" s="871"/>
      <c r="I74" s="871"/>
      <c r="J74" s="871"/>
      <c r="K74" s="871"/>
      <c r="L74" s="871"/>
      <c r="M74" s="871"/>
      <c r="N74" s="871"/>
      <c r="O74" s="871"/>
      <c r="P74" s="872"/>
      <c r="Q74" s="873">
        <v>5109</v>
      </c>
      <c r="R74" s="827"/>
      <c r="S74" s="827"/>
      <c r="T74" s="827"/>
      <c r="U74" s="827"/>
      <c r="V74" s="827">
        <v>4550</v>
      </c>
      <c r="W74" s="827"/>
      <c r="X74" s="827"/>
      <c r="Y74" s="827"/>
      <c r="Z74" s="827"/>
      <c r="AA74" s="827">
        <v>558</v>
      </c>
      <c r="AB74" s="827"/>
      <c r="AC74" s="827"/>
      <c r="AD74" s="827"/>
      <c r="AE74" s="827"/>
      <c r="AF74" s="827">
        <v>1608</v>
      </c>
      <c r="AG74" s="827"/>
      <c r="AH74" s="827"/>
      <c r="AI74" s="827"/>
      <c r="AJ74" s="827"/>
      <c r="AK74" s="827" t="s">
        <v>595</v>
      </c>
      <c r="AL74" s="827"/>
      <c r="AM74" s="827"/>
      <c r="AN74" s="827"/>
      <c r="AO74" s="827"/>
      <c r="AP74" s="827">
        <v>2057</v>
      </c>
      <c r="AQ74" s="827"/>
      <c r="AR74" s="827"/>
      <c r="AS74" s="827"/>
      <c r="AT74" s="827"/>
      <c r="AU74" s="827">
        <v>319</v>
      </c>
      <c r="AV74" s="827"/>
      <c r="AW74" s="827"/>
      <c r="AX74" s="827"/>
      <c r="AY74" s="827"/>
      <c r="AZ74" s="829" t="s">
        <v>605</v>
      </c>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x14ac:dyDescent="0.15">
      <c r="A75" s="229">
        <v>8</v>
      </c>
      <c r="B75" s="870" t="s">
        <v>603</v>
      </c>
      <c r="C75" s="871"/>
      <c r="D75" s="871"/>
      <c r="E75" s="871"/>
      <c r="F75" s="871"/>
      <c r="G75" s="871"/>
      <c r="H75" s="871"/>
      <c r="I75" s="871"/>
      <c r="J75" s="871"/>
      <c r="K75" s="871"/>
      <c r="L75" s="871"/>
      <c r="M75" s="871"/>
      <c r="N75" s="871"/>
      <c r="O75" s="871"/>
      <c r="P75" s="872"/>
      <c r="Q75" s="874">
        <v>21933</v>
      </c>
      <c r="R75" s="875"/>
      <c r="S75" s="875"/>
      <c r="T75" s="875"/>
      <c r="U75" s="831"/>
      <c r="V75" s="876">
        <v>20389</v>
      </c>
      <c r="W75" s="875"/>
      <c r="X75" s="875"/>
      <c r="Y75" s="875"/>
      <c r="Z75" s="831"/>
      <c r="AA75" s="876">
        <v>1544</v>
      </c>
      <c r="AB75" s="875"/>
      <c r="AC75" s="875"/>
      <c r="AD75" s="875"/>
      <c r="AE75" s="831"/>
      <c r="AF75" s="876">
        <v>29459</v>
      </c>
      <c r="AG75" s="875"/>
      <c r="AH75" s="875"/>
      <c r="AI75" s="875"/>
      <c r="AJ75" s="831"/>
      <c r="AK75" s="876" t="s">
        <v>595</v>
      </c>
      <c r="AL75" s="875"/>
      <c r="AM75" s="875"/>
      <c r="AN75" s="875"/>
      <c r="AO75" s="831"/>
      <c r="AP75" s="876">
        <v>53900</v>
      </c>
      <c r="AQ75" s="875"/>
      <c r="AR75" s="875"/>
      <c r="AS75" s="875"/>
      <c r="AT75" s="831"/>
      <c r="AU75" s="876" t="s">
        <v>595</v>
      </c>
      <c r="AV75" s="875"/>
      <c r="AW75" s="875"/>
      <c r="AX75" s="875"/>
      <c r="AY75" s="831"/>
      <c r="AZ75" s="829" t="s">
        <v>605</v>
      </c>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x14ac:dyDescent="0.15">
      <c r="A76" s="229">
        <v>9</v>
      </c>
      <c r="B76" s="870" t="s">
        <v>604</v>
      </c>
      <c r="C76" s="871"/>
      <c r="D76" s="871"/>
      <c r="E76" s="871"/>
      <c r="F76" s="871"/>
      <c r="G76" s="871"/>
      <c r="H76" s="871"/>
      <c r="I76" s="871"/>
      <c r="J76" s="871"/>
      <c r="K76" s="871"/>
      <c r="L76" s="871"/>
      <c r="M76" s="871"/>
      <c r="N76" s="871"/>
      <c r="O76" s="871"/>
      <c r="P76" s="872"/>
      <c r="Q76" s="874">
        <v>751</v>
      </c>
      <c r="R76" s="875"/>
      <c r="S76" s="875"/>
      <c r="T76" s="875"/>
      <c r="U76" s="831"/>
      <c r="V76" s="876">
        <v>643</v>
      </c>
      <c r="W76" s="875"/>
      <c r="X76" s="875"/>
      <c r="Y76" s="875"/>
      <c r="Z76" s="831"/>
      <c r="AA76" s="876">
        <v>109</v>
      </c>
      <c r="AB76" s="875"/>
      <c r="AC76" s="875"/>
      <c r="AD76" s="875"/>
      <c r="AE76" s="831"/>
      <c r="AF76" s="876">
        <v>1652</v>
      </c>
      <c r="AG76" s="875"/>
      <c r="AH76" s="875"/>
      <c r="AI76" s="875"/>
      <c r="AJ76" s="831"/>
      <c r="AK76" s="876" t="s">
        <v>595</v>
      </c>
      <c r="AL76" s="875"/>
      <c r="AM76" s="875"/>
      <c r="AN76" s="875"/>
      <c r="AO76" s="831"/>
      <c r="AP76" s="876">
        <v>1192</v>
      </c>
      <c r="AQ76" s="875"/>
      <c r="AR76" s="875"/>
      <c r="AS76" s="875"/>
      <c r="AT76" s="831"/>
      <c r="AU76" s="876" t="s">
        <v>595</v>
      </c>
      <c r="AV76" s="875"/>
      <c r="AW76" s="875"/>
      <c r="AX76" s="875"/>
      <c r="AY76" s="831"/>
      <c r="AZ76" s="829" t="s">
        <v>605</v>
      </c>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x14ac:dyDescent="0.15">
      <c r="A77" s="229">
        <v>10</v>
      </c>
      <c r="B77" s="870"/>
      <c r="C77" s="871"/>
      <c r="D77" s="871"/>
      <c r="E77" s="871"/>
      <c r="F77" s="871"/>
      <c r="G77" s="871"/>
      <c r="H77" s="871"/>
      <c r="I77" s="871"/>
      <c r="J77" s="871"/>
      <c r="K77" s="871"/>
      <c r="L77" s="871"/>
      <c r="M77" s="871"/>
      <c r="N77" s="871"/>
      <c r="O77" s="871"/>
      <c r="P77" s="872"/>
      <c r="Q77" s="874"/>
      <c r="R77" s="875"/>
      <c r="S77" s="875"/>
      <c r="T77" s="875"/>
      <c r="U77" s="831"/>
      <c r="V77" s="876"/>
      <c r="W77" s="875"/>
      <c r="X77" s="875"/>
      <c r="Y77" s="875"/>
      <c r="Z77" s="831"/>
      <c r="AA77" s="876"/>
      <c r="AB77" s="875"/>
      <c r="AC77" s="875"/>
      <c r="AD77" s="875"/>
      <c r="AE77" s="831"/>
      <c r="AF77" s="876"/>
      <c r="AG77" s="875"/>
      <c r="AH77" s="875"/>
      <c r="AI77" s="875"/>
      <c r="AJ77" s="831"/>
      <c r="AK77" s="876"/>
      <c r="AL77" s="875"/>
      <c r="AM77" s="875"/>
      <c r="AN77" s="875"/>
      <c r="AO77" s="831"/>
      <c r="AP77" s="876"/>
      <c r="AQ77" s="875"/>
      <c r="AR77" s="875"/>
      <c r="AS77" s="875"/>
      <c r="AT77" s="831"/>
      <c r="AU77" s="876"/>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x14ac:dyDescent="0.15">
      <c r="A78" s="229">
        <v>11</v>
      </c>
      <c r="B78" s="870"/>
      <c r="C78" s="871"/>
      <c r="D78" s="871"/>
      <c r="E78" s="871"/>
      <c r="F78" s="871"/>
      <c r="G78" s="871"/>
      <c r="H78" s="871"/>
      <c r="I78" s="871"/>
      <c r="J78" s="871"/>
      <c r="K78" s="871"/>
      <c r="L78" s="871"/>
      <c r="M78" s="871"/>
      <c r="N78" s="871"/>
      <c r="O78" s="871"/>
      <c r="P78" s="872"/>
      <c r="Q78" s="873"/>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x14ac:dyDescent="0.15">
      <c r="A79" s="229">
        <v>12</v>
      </c>
      <c r="B79" s="870"/>
      <c r="C79" s="871"/>
      <c r="D79" s="871"/>
      <c r="E79" s="871"/>
      <c r="F79" s="871"/>
      <c r="G79" s="871"/>
      <c r="H79" s="871"/>
      <c r="I79" s="871"/>
      <c r="J79" s="871"/>
      <c r="K79" s="871"/>
      <c r="L79" s="871"/>
      <c r="M79" s="871"/>
      <c r="N79" s="871"/>
      <c r="O79" s="871"/>
      <c r="P79" s="872"/>
      <c r="Q79" s="873"/>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x14ac:dyDescent="0.15">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x14ac:dyDescent="0.15">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x14ac:dyDescent="0.15">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x14ac:dyDescent="0.15">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x14ac:dyDescent="0.15">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x14ac:dyDescent="0.15">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x14ac:dyDescent="0.15">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x14ac:dyDescent="0.15">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x14ac:dyDescent="0.2">
      <c r="A88" s="231" t="s">
        <v>396</v>
      </c>
      <c r="B88" s="786" t="s">
        <v>427</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37851</v>
      </c>
      <c r="AG88" s="841"/>
      <c r="AH88" s="841"/>
      <c r="AI88" s="841"/>
      <c r="AJ88" s="841"/>
      <c r="AK88" s="838"/>
      <c r="AL88" s="838"/>
      <c r="AM88" s="838"/>
      <c r="AN88" s="838"/>
      <c r="AO88" s="838"/>
      <c r="AP88" s="841">
        <v>58557</v>
      </c>
      <c r="AQ88" s="841"/>
      <c r="AR88" s="841"/>
      <c r="AS88" s="841"/>
      <c r="AT88" s="841"/>
      <c r="AU88" s="841">
        <v>1008</v>
      </c>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396</v>
      </c>
      <c r="BR102" s="786" t="s">
        <v>428</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v>63</v>
      </c>
      <c r="CS102" s="849"/>
      <c r="CT102" s="849"/>
      <c r="CU102" s="849"/>
      <c r="CV102" s="888"/>
      <c r="CW102" s="887">
        <v>44</v>
      </c>
      <c r="CX102" s="849"/>
      <c r="CY102" s="849"/>
      <c r="CZ102" s="849"/>
      <c r="DA102" s="888"/>
      <c r="DB102" s="887">
        <v>10</v>
      </c>
      <c r="DC102" s="849"/>
      <c r="DD102" s="849"/>
      <c r="DE102" s="849"/>
      <c r="DF102" s="888"/>
      <c r="DG102" s="887" t="s">
        <v>595</v>
      </c>
      <c r="DH102" s="849"/>
      <c r="DI102" s="849"/>
      <c r="DJ102" s="849"/>
      <c r="DK102" s="888"/>
      <c r="DL102" s="887" t="s">
        <v>595</v>
      </c>
      <c r="DM102" s="849"/>
      <c r="DN102" s="849"/>
      <c r="DO102" s="849"/>
      <c r="DP102" s="888"/>
      <c r="DQ102" s="887" t="s">
        <v>595</v>
      </c>
      <c r="DR102" s="849"/>
      <c r="DS102" s="849"/>
      <c r="DT102" s="849"/>
      <c r="DU102" s="888"/>
      <c r="DV102" s="786"/>
      <c r="DW102" s="787"/>
      <c r="DX102" s="787"/>
      <c r="DY102" s="787"/>
      <c r="DZ102" s="91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429</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430</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4" t="s">
        <v>433</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434</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x14ac:dyDescent="0.15">
      <c r="A109" s="909" t="s">
        <v>435</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436</v>
      </c>
      <c r="AB109" s="890"/>
      <c r="AC109" s="890"/>
      <c r="AD109" s="890"/>
      <c r="AE109" s="891"/>
      <c r="AF109" s="889" t="s">
        <v>437</v>
      </c>
      <c r="AG109" s="890"/>
      <c r="AH109" s="890"/>
      <c r="AI109" s="890"/>
      <c r="AJ109" s="891"/>
      <c r="AK109" s="889" t="s">
        <v>311</v>
      </c>
      <c r="AL109" s="890"/>
      <c r="AM109" s="890"/>
      <c r="AN109" s="890"/>
      <c r="AO109" s="891"/>
      <c r="AP109" s="889" t="s">
        <v>438</v>
      </c>
      <c r="AQ109" s="890"/>
      <c r="AR109" s="890"/>
      <c r="AS109" s="890"/>
      <c r="AT109" s="892"/>
      <c r="AU109" s="909" t="s">
        <v>435</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436</v>
      </c>
      <c r="BR109" s="890"/>
      <c r="BS109" s="890"/>
      <c r="BT109" s="890"/>
      <c r="BU109" s="891"/>
      <c r="BV109" s="889" t="s">
        <v>437</v>
      </c>
      <c r="BW109" s="890"/>
      <c r="BX109" s="890"/>
      <c r="BY109" s="890"/>
      <c r="BZ109" s="891"/>
      <c r="CA109" s="889" t="s">
        <v>311</v>
      </c>
      <c r="CB109" s="890"/>
      <c r="CC109" s="890"/>
      <c r="CD109" s="890"/>
      <c r="CE109" s="891"/>
      <c r="CF109" s="910" t="s">
        <v>438</v>
      </c>
      <c r="CG109" s="910"/>
      <c r="CH109" s="910"/>
      <c r="CI109" s="910"/>
      <c r="CJ109" s="910"/>
      <c r="CK109" s="889" t="s">
        <v>439</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436</v>
      </c>
      <c r="DH109" s="890"/>
      <c r="DI109" s="890"/>
      <c r="DJ109" s="890"/>
      <c r="DK109" s="891"/>
      <c r="DL109" s="889" t="s">
        <v>437</v>
      </c>
      <c r="DM109" s="890"/>
      <c r="DN109" s="890"/>
      <c r="DO109" s="890"/>
      <c r="DP109" s="891"/>
      <c r="DQ109" s="889" t="s">
        <v>311</v>
      </c>
      <c r="DR109" s="890"/>
      <c r="DS109" s="890"/>
      <c r="DT109" s="890"/>
      <c r="DU109" s="891"/>
      <c r="DV109" s="889" t="s">
        <v>438</v>
      </c>
      <c r="DW109" s="890"/>
      <c r="DX109" s="890"/>
      <c r="DY109" s="890"/>
      <c r="DZ109" s="892"/>
    </row>
    <row r="110" spans="1:131" s="221" customFormat="1" ht="26.25" customHeight="1" x14ac:dyDescent="0.15">
      <c r="A110" s="893" t="s">
        <v>440</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1199711</v>
      </c>
      <c r="AB110" s="897"/>
      <c r="AC110" s="897"/>
      <c r="AD110" s="897"/>
      <c r="AE110" s="898"/>
      <c r="AF110" s="899">
        <v>1326962</v>
      </c>
      <c r="AG110" s="897"/>
      <c r="AH110" s="897"/>
      <c r="AI110" s="897"/>
      <c r="AJ110" s="898"/>
      <c r="AK110" s="899">
        <v>1346967</v>
      </c>
      <c r="AL110" s="897"/>
      <c r="AM110" s="897"/>
      <c r="AN110" s="897"/>
      <c r="AO110" s="898"/>
      <c r="AP110" s="900">
        <v>28.1</v>
      </c>
      <c r="AQ110" s="901"/>
      <c r="AR110" s="901"/>
      <c r="AS110" s="901"/>
      <c r="AT110" s="902"/>
      <c r="AU110" s="903" t="s">
        <v>73</v>
      </c>
      <c r="AV110" s="904"/>
      <c r="AW110" s="904"/>
      <c r="AX110" s="904"/>
      <c r="AY110" s="904"/>
      <c r="AZ110" s="926" t="s">
        <v>441</v>
      </c>
      <c r="BA110" s="894"/>
      <c r="BB110" s="894"/>
      <c r="BC110" s="894"/>
      <c r="BD110" s="894"/>
      <c r="BE110" s="894"/>
      <c r="BF110" s="894"/>
      <c r="BG110" s="894"/>
      <c r="BH110" s="894"/>
      <c r="BI110" s="894"/>
      <c r="BJ110" s="894"/>
      <c r="BK110" s="894"/>
      <c r="BL110" s="894"/>
      <c r="BM110" s="894"/>
      <c r="BN110" s="894"/>
      <c r="BO110" s="894"/>
      <c r="BP110" s="895"/>
      <c r="BQ110" s="927">
        <v>10821420</v>
      </c>
      <c r="BR110" s="928"/>
      <c r="BS110" s="928"/>
      <c r="BT110" s="928"/>
      <c r="BU110" s="928"/>
      <c r="BV110" s="928">
        <v>10752438</v>
      </c>
      <c r="BW110" s="928"/>
      <c r="BX110" s="928"/>
      <c r="BY110" s="928"/>
      <c r="BZ110" s="928"/>
      <c r="CA110" s="928">
        <v>10447543</v>
      </c>
      <c r="CB110" s="928"/>
      <c r="CC110" s="928"/>
      <c r="CD110" s="928"/>
      <c r="CE110" s="928"/>
      <c r="CF110" s="941">
        <v>217.6</v>
      </c>
      <c r="CG110" s="942"/>
      <c r="CH110" s="942"/>
      <c r="CI110" s="942"/>
      <c r="CJ110" s="942"/>
      <c r="CK110" s="943" t="s">
        <v>442</v>
      </c>
      <c r="CL110" s="944"/>
      <c r="CM110" s="926" t="s">
        <v>443</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444</v>
      </c>
      <c r="DH110" s="928"/>
      <c r="DI110" s="928"/>
      <c r="DJ110" s="928"/>
      <c r="DK110" s="928"/>
      <c r="DL110" s="928" t="s">
        <v>444</v>
      </c>
      <c r="DM110" s="928"/>
      <c r="DN110" s="928"/>
      <c r="DO110" s="928"/>
      <c r="DP110" s="928"/>
      <c r="DQ110" s="928" t="s">
        <v>444</v>
      </c>
      <c r="DR110" s="928"/>
      <c r="DS110" s="928"/>
      <c r="DT110" s="928"/>
      <c r="DU110" s="928"/>
      <c r="DV110" s="929" t="s">
        <v>445</v>
      </c>
      <c r="DW110" s="929"/>
      <c r="DX110" s="929"/>
      <c r="DY110" s="929"/>
      <c r="DZ110" s="930"/>
    </row>
    <row r="111" spans="1:131" s="221" customFormat="1" ht="26.25" customHeight="1" x14ac:dyDescent="0.15">
      <c r="A111" s="931" t="s">
        <v>446</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447</v>
      </c>
      <c r="AB111" s="935"/>
      <c r="AC111" s="935"/>
      <c r="AD111" s="935"/>
      <c r="AE111" s="936"/>
      <c r="AF111" s="937" t="s">
        <v>448</v>
      </c>
      <c r="AG111" s="935"/>
      <c r="AH111" s="935"/>
      <c r="AI111" s="935"/>
      <c r="AJ111" s="936"/>
      <c r="AK111" s="937" t="s">
        <v>448</v>
      </c>
      <c r="AL111" s="935"/>
      <c r="AM111" s="935"/>
      <c r="AN111" s="935"/>
      <c r="AO111" s="936"/>
      <c r="AP111" s="938" t="s">
        <v>445</v>
      </c>
      <c r="AQ111" s="939"/>
      <c r="AR111" s="939"/>
      <c r="AS111" s="939"/>
      <c r="AT111" s="940"/>
      <c r="AU111" s="905"/>
      <c r="AV111" s="906"/>
      <c r="AW111" s="906"/>
      <c r="AX111" s="906"/>
      <c r="AY111" s="906"/>
      <c r="AZ111" s="919" t="s">
        <v>449</v>
      </c>
      <c r="BA111" s="920"/>
      <c r="BB111" s="920"/>
      <c r="BC111" s="920"/>
      <c r="BD111" s="920"/>
      <c r="BE111" s="920"/>
      <c r="BF111" s="920"/>
      <c r="BG111" s="920"/>
      <c r="BH111" s="920"/>
      <c r="BI111" s="920"/>
      <c r="BJ111" s="920"/>
      <c r="BK111" s="920"/>
      <c r="BL111" s="920"/>
      <c r="BM111" s="920"/>
      <c r="BN111" s="920"/>
      <c r="BO111" s="920"/>
      <c r="BP111" s="921"/>
      <c r="BQ111" s="922" t="s">
        <v>411</v>
      </c>
      <c r="BR111" s="923"/>
      <c r="BS111" s="923"/>
      <c r="BT111" s="923"/>
      <c r="BU111" s="923"/>
      <c r="BV111" s="923" t="s">
        <v>448</v>
      </c>
      <c r="BW111" s="923"/>
      <c r="BX111" s="923"/>
      <c r="BY111" s="923"/>
      <c r="BZ111" s="923"/>
      <c r="CA111" s="923" t="s">
        <v>448</v>
      </c>
      <c r="CB111" s="923"/>
      <c r="CC111" s="923"/>
      <c r="CD111" s="923"/>
      <c r="CE111" s="923"/>
      <c r="CF111" s="917" t="s">
        <v>448</v>
      </c>
      <c r="CG111" s="918"/>
      <c r="CH111" s="918"/>
      <c r="CI111" s="918"/>
      <c r="CJ111" s="918"/>
      <c r="CK111" s="945"/>
      <c r="CL111" s="946"/>
      <c r="CM111" s="919" t="s">
        <v>450</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447</v>
      </c>
      <c r="DH111" s="923"/>
      <c r="DI111" s="923"/>
      <c r="DJ111" s="923"/>
      <c r="DK111" s="923"/>
      <c r="DL111" s="923" t="s">
        <v>448</v>
      </c>
      <c r="DM111" s="923"/>
      <c r="DN111" s="923"/>
      <c r="DO111" s="923"/>
      <c r="DP111" s="923"/>
      <c r="DQ111" s="923" t="s">
        <v>447</v>
      </c>
      <c r="DR111" s="923"/>
      <c r="DS111" s="923"/>
      <c r="DT111" s="923"/>
      <c r="DU111" s="923"/>
      <c r="DV111" s="924" t="s">
        <v>451</v>
      </c>
      <c r="DW111" s="924"/>
      <c r="DX111" s="924"/>
      <c r="DY111" s="924"/>
      <c r="DZ111" s="925"/>
    </row>
    <row r="112" spans="1:131" s="221" customFormat="1" ht="26.25" customHeight="1" x14ac:dyDescent="0.15">
      <c r="A112" s="949" t="s">
        <v>452</v>
      </c>
      <c r="B112" s="950"/>
      <c r="C112" s="920" t="s">
        <v>453</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447</v>
      </c>
      <c r="AB112" s="956"/>
      <c r="AC112" s="956"/>
      <c r="AD112" s="956"/>
      <c r="AE112" s="957"/>
      <c r="AF112" s="958" t="s">
        <v>447</v>
      </c>
      <c r="AG112" s="956"/>
      <c r="AH112" s="956"/>
      <c r="AI112" s="956"/>
      <c r="AJ112" s="957"/>
      <c r="AK112" s="958" t="s">
        <v>448</v>
      </c>
      <c r="AL112" s="956"/>
      <c r="AM112" s="956"/>
      <c r="AN112" s="956"/>
      <c r="AO112" s="957"/>
      <c r="AP112" s="959" t="s">
        <v>139</v>
      </c>
      <c r="AQ112" s="960"/>
      <c r="AR112" s="960"/>
      <c r="AS112" s="960"/>
      <c r="AT112" s="961"/>
      <c r="AU112" s="905"/>
      <c r="AV112" s="906"/>
      <c r="AW112" s="906"/>
      <c r="AX112" s="906"/>
      <c r="AY112" s="906"/>
      <c r="AZ112" s="919" t="s">
        <v>454</v>
      </c>
      <c r="BA112" s="920"/>
      <c r="BB112" s="920"/>
      <c r="BC112" s="920"/>
      <c r="BD112" s="920"/>
      <c r="BE112" s="920"/>
      <c r="BF112" s="920"/>
      <c r="BG112" s="920"/>
      <c r="BH112" s="920"/>
      <c r="BI112" s="920"/>
      <c r="BJ112" s="920"/>
      <c r="BK112" s="920"/>
      <c r="BL112" s="920"/>
      <c r="BM112" s="920"/>
      <c r="BN112" s="920"/>
      <c r="BO112" s="920"/>
      <c r="BP112" s="921"/>
      <c r="BQ112" s="922" t="s">
        <v>411</v>
      </c>
      <c r="BR112" s="923"/>
      <c r="BS112" s="923"/>
      <c r="BT112" s="923"/>
      <c r="BU112" s="923"/>
      <c r="BV112" s="923" t="s">
        <v>447</v>
      </c>
      <c r="BW112" s="923"/>
      <c r="BX112" s="923"/>
      <c r="BY112" s="923"/>
      <c r="BZ112" s="923"/>
      <c r="CA112" s="923" t="s">
        <v>448</v>
      </c>
      <c r="CB112" s="923"/>
      <c r="CC112" s="923"/>
      <c r="CD112" s="923"/>
      <c r="CE112" s="923"/>
      <c r="CF112" s="917" t="s">
        <v>455</v>
      </c>
      <c r="CG112" s="918"/>
      <c r="CH112" s="918"/>
      <c r="CI112" s="918"/>
      <c r="CJ112" s="918"/>
      <c r="CK112" s="945"/>
      <c r="CL112" s="946"/>
      <c r="CM112" s="919" t="s">
        <v>456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447</v>
      </c>
      <c r="DH112" s="923"/>
      <c r="DI112" s="923"/>
      <c r="DJ112" s="923"/>
      <c r="DK112" s="923"/>
      <c r="DL112" s="923" t="s">
        <v>139</v>
      </c>
      <c r="DM112" s="923"/>
      <c r="DN112" s="923"/>
      <c r="DO112" s="923"/>
      <c r="DP112" s="923"/>
      <c r="DQ112" s="923" t="s">
        <v>445</v>
      </c>
      <c r="DR112" s="923"/>
      <c r="DS112" s="923"/>
      <c r="DT112" s="923"/>
      <c r="DU112" s="923"/>
      <c r="DV112" s="924" t="s">
        <v>448</v>
      </c>
      <c r="DW112" s="924"/>
      <c r="DX112" s="924"/>
      <c r="DY112" s="924"/>
      <c r="DZ112" s="925"/>
    </row>
    <row r="113" spans="1:130" s="221" customFormat="1" ht="26.25" customHeight="1" x14ac:dyDescent="0.15">
      <c r="A113" s="951"/>
      <c r="B113" s="952"/>
      <c r="C113" s="920" t="s">
        <v>457</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t="s">
        <v>445</v>
      </c>
      <c r="AB113" s="935"/>
      <c r="AC113" s="935"/>
      <c r="AD113" s="935"/>
      <c r="AE113" s="936"/>
      <c r="AF113" s="937" t="s">
        <v>455</v>
      </c>
      <c r="AG113" s="935"/>
      <c r="AH113" s="935"/>
      <c r="AI113" s="935"/>
      <c r="AJ113" s="936"/>
      <c r="AK113" s="937" t="s">
        <v>445</v>
      </c>
      <c r="AL113" s="935"/>
      <c r="AM113" s="935"/>
      <c r="AN113" s="935"/>
      <c r="AO113" s="936"/>
      <c r="AP113" s="938" t="s">
        <v>445</v>
      </c>
      <c r="AQ113" s="939"/>
      <c r="AR113" s="939"/>
      <c r="AS113" s="939"/>
      <c r="AT113" s="940"/>
      <c r="AU113" s="905"/>
      <c r="AV113" s="906"/>
      <c r="AW113" s="906"/>
      <c r="AX113" s="906"/>
      <c r="AY113" s="906"/>
      <c r="AZ113" s="919" t="s">
        <v>458</v>
      </c>
      <c r="BA113" s="920"/>
      <c r="BB113" s="920"/>
      <c r="BC113" s="920"/>
      <c r="BD113" s="920"/>
      <c r="BE113" s="920"/>
      <c r="BF113" s="920"/>
      <c r="BG113" s="920"/>
      <c r="BH113" s="920"/>
      <c r="BI113" s="920"/>
      <c r="BJ113" s="920"/>
      <c r="BK113" s="920"/>
      <c r="BL113" s="920"/>
      <c r="BM113" s="920"/>
      <c r="BN113" s="920"/>
      <c r="BO113" s="920"/>
      <c r="BP113" s="921"/>
      <c r="BQ113" s="922">
        <v>1217556</v>
      </c>
      <c r="BR113" s="923"/>
      <c r="BS113" s="923"/>
      <c r="BT113" s="923"/>
      <c r="BU113" s="923"/>
      <c r="BV113" s="923">
        <v>1117141</v>
      </c>
      <c r="BW113" s="923"/>
      <c r="BX113" s="923"/>
      <c r="BY113" s="923"/>
      <c r="BZ113" s="923"/>
      <c r="CA113" s="923">
        <v>1007554</v>
      </c>
      <c r="CB113" s="923"/>
      <c r="CC113" s="923"/>
      <c r="CD113" s="923"/>
      <c r="CE113" s="923"/>
      <c r="CF113" s="917">
        <v>21</v>
      </c>
      <c r="CG113" s="918"/>
      <c r="CH113" s="918"/>
      <c r="CI113" s="918"/>
      <c r="CJ113" s="918"/>
      <c r="CK113" s="945"/>
      <c r="CL113" s="946"/>
      <c r="CM113" s="919" t="s">
        <v>459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447</v>
      </c>
      <c r="DH113" s="956"/>
      <c r="DI113" s="956"/>
      <c r="DJ113" s="956"/>
      <c r="DK113" s="957"/>
      <c r="DL113" s="958" t="s">
        <v>460</v>
      </c>
      <c r="DM113" s="956"/>
      <c r="DN113" s="956"/>
      <c r="DO113" s="956"/>
      <c r="DP113" s="957"/>
      <c r="DQ113" s="958" t="s">
        <v>460</v>
      </c>
      <c r="DR113" s="956"/>
      <c r="DS113" s="956"/>
      <c r="DT113" s="956"/>
      <c r="DU113" s="957"/>
      <c r="DV113" s="959" t="s">
        <v>445</v>
      </c>
      <c r="DW113" s="960"/>
      <c r="DX113" s="960"/>
      <c r="DY113" s="960"/>
      <c r="DZ113" s="961"/>
    </row>
    <row r="114" spans="1:130" s="221" customFormat="1" ht="26.25" customHeight="1" x14ac:dyDescent="0.15">
      <c r="A114" s="951"/>
      <c r="B114" s="952"/>
      <c r="C114" s="920" t="s">
        <v>461</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115146</v>
      </c>
      <c r="AB114" s="956"/>
      <c r="AC114" s="956"/>
      <c r="AD114" s="956"/>
      <c r="AE114" s="957"/>
      <c r="AF114" s="958">
        <v>126732</v>
      </c>
      <c r="AG114" s="956"/>
      <c r="AH114" s="956"/>
      <c r="AI114" s="956"/>
      <c r="AJ114" s="957"/>
      <c r="AK114" s="958">
        <v>124003</v>
      </c>
      <c r="AL114" s="956"/>
      <c r="AM114" s="956"/>
      <c r="AN114" s="956"/>
      <c r="AO114" s="957"/>
      <c r="AP114" s="959">
        <v>2.6</v>
      </c>
      <c r="AQ114" s="960"/>
      <c r="AR114" s="960"/>
      <c r="AS114" s="960"/>
      <c r="AT114" s="961"/>
      <c r="AU114" s="905"/>
      <c r="AV114" s="906"/>
      <c r="AW114" s="906"/>
      <c r="AX114" s="906"/>
      <c r="AY114" s="906"/>
      <c r="AZ114" s="919" t="s">
        <v>462</v>
      </c>
      <c r="BA114" s="920"/>
      <c r="BB114" s="920"/>
      <c r="BC114" s="920"/>
      <c r="BD114" s="920"/>
      <c r="BE114" s="920"/>
      <c r="BF114" s="920"/>
      <c r="BG114" s="920"/>
      <c r="BH114" s="920"/>
      <c r="BI114" s="920"/>
      <c r="BJ114" s="920"/>
      <c r="BK114" s="920"/>
      <c r="BL114" s="920"/>
      <c r="BM114" s="920"/>
      <c r="BN114" s="920"/>
      <c r="BO114" s="920"/>
      <c r="BP114" s="921"/>
      <c r="BQ114" s="922">
        <v>1010152</v>
      </c>
      <c r="BR114" s="923"/>
      <c r="BS114" s="923"/>
      <c r="BT114" s="923"/>
      <c r="BU114" s="923"/>
      <c r="BV114" s="923">
        <v>973808</v>
      </c>
      <c r="BW114" s="923"/>
      <c r="BX114" s="923"/>
      <c r="BY114" s="923"/>
      <c r="BZ114" s="923"/>
      <c r="CA114" s="923">
        <v>945063</v>
      </c>
      <c r="CB114" s="923"/>
      <c r="CC114" s="923"/>
      <c r="CD114" s="923"/>
      <c r="CE114" s="923"/>
      <c r="CF114" s="917">
        <v>19.7</v>
      </c>
      <c r="CG114" s="918"/>
      <c r="CH114" s="918"/>
      <c r="CI114" s="918"/>
      <c r="CJ114" s="918"/>
      <c r="CK114" s="945"/>
      <c r="CL114" s="946"/>
      <c r="CM114" s="919" t="s">
        <v>463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464</v>
      </c>
      <c r="DH114" s="956"/>
      <c r="DI114" s="956"/>
      <c r="DJ114" s="956"/>
      <c r="DK114" s="957"/>
      <c r="DL114" s="958" t="s">
        <v>448</v>
      </c>
      <c r="DM114" s="956"/>
      <c r="DN114" s="956"/>
      <c r="DO114" s="956"/>
      <c r="DP114" s="957"/>
      <c r="DQ114" s="958" t="s">
        <v>448</v>
      </c>
      <c r="DR114" s="956"/>
      <c r="DS114" s="956"/>
      <c r="DT114" s="956"/>
      <c r="DU114" s="957"/>
      <c r="DV114" s="959" t="s">
        <v>448</v>
      </c>
      <c r="DW114" s="960"/>
      <c r="DX114" s="960"/>
      <c r="DY114" s="960"/>
      <c r="DZ114" s="961"/>
    </row>
    <row r="115" spans="1:130" s="221" customFormat="1" ht="26.25" customHeight="1" x14ac:dyDescent="0.15">
      <c r="A115" s="951"/>
      <c r="B115" s="952"/>
      <c r="C115" s="920" t="s">
        <v>465</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8</v>
      </c>
      <c r="AB115" s="935"/>
      <c r="AC115" s="935"/>
      <c r="AD115" s="935"/>
      <c r="AE115" s="936"/>
      <c r="AF115" s="937">
        <v>1</v>
      </c>
      <c r="AG115" s="935"/>
      <c r="AH115" s="935"/>
      <c r="AI115" s="935"/>
      <c r="AJ115" s="936"/>
      <c r="AK115" s="937" t="s">
        <v>460</v>
      </c>
      <c r="AL115" s="935"/>
      <c r="AM115" s="935"/>
      <c r="AN115" s="935"/>
      <c r="AO115" s="936"/>
      <c r="AP115" s="938" t="s">
        <v>447</v>
      </c>
      <c r="AQ115" s="939"/>
      <c r="AR115" s="939"/>
      <c r="AS115" s="939"/>
      <c r="AT115" s="940"/>
      <c r="AU115" s="905"/>
      <c r="AV115" s="906"/>
      <c r="AW115" s="906"/>
      <c r="AX115" s="906"/>
      <c r="AY115" s="906"/>
      <c r="AZ115" s="919" t="s">
        <v>466</v>
      </c>
      <c r="BA115" s="920"/>
      <c r="BB115" s="920"/>
      <c r="BC115" s="920"/>
      <c r="BD115" s="920"/>
      <c r="BE115" s="920"/>
      <c r="BF115" s="920"/>
      <c r="BG115" s="920"/>
      <c r="BH115" s="920"/>
      <c r="BI115" s="920"/>
      <c r="BJ115" s="920"/>
      <c r="BK115" s="920"/>
      <c r="BL115" s="920"/>
      <c r="BM115" s="920"/>
      <c r="BN115" s="920"/>
      <c r="BO115" s="920"/>
      <c r="BP115" s="921"/>
      <c r="BQ115" s="922" t="s">
        <v>451</v>
      </c>
      <c r="BR115" s="923"/>
      <c r="BS115" s="923"/>
      <c r="BT115" s="923"/>
      <c r="BU115" s="923"/>
      <c r="BV115" s="923" t="s">
        <v>451</v>
      </c>
      <c r="BW115" s="923"/>
      <c r="BX115" s="923"/>
      <c r="BY115" s="923"/>
      <c r="BZ115" s="923"/>
      <c r="CA115" s="923" t="s">
        <v>445</v>
      </c>
      <c r="CB115" s="923"/>
      <c r="CC115" s="923"/>
      <c r="CD115" s="923"/>
      <c r="CE115" s="923"/>
      <c r="CF115" s="917" t="s">
        <v>411</v>
      </c>
      <c r="CG115" s="918"/>
      <c r="CH115" s="918"/>
      <c r="CI115" s="918"/>
      <c r="CJ115" s="918"/>
      <c r="CK115" s="945"/>
      <c r="CL115" s="946"/>
      <c r="CM115" s="919" t="s">
        <v>467</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448</v>
      </c>
      <c r="DH115" s="956"/>
      <c r="DI115" s="956"/>
      <c r="DJ115" s="956"/>
      <c r="DK115" s="957"/>
      <c r="DL115" s="958" t="s">
        <v>445</v>
      </c>
      <c r="DM115" s="956"/>
      <c r="DN115" s="956"/>
      <c r="DO115" s="956"/>
      <c r="DP115" s="957"/>
      <c r="DQ115" s="958" t="s">
        <v>448</v>
      </c>
      <c r="DR115" s="956"/>
      <c r="DS115" s="956"/>
      <c r="DT115" s="956"/>
      <c r="DU115" s="957"/>
      <c r="DV115" s="959" t="s">
        <v>448</v>
      </c>
      <c r="DW115" s="960"/>
      <c r="DX115" s="960"/>
      <c r="DY115" s="960"/>
      <c r="DZ115" s="961"/>
    </row>
    <row r="116" spans="1:130" s="221" customFormat="1" ht="26.25" customHeight="1" x14ac:dyDescent="0.15">
      <c r="A116" s="953"/>
      <c r="B116" s="954"/>
      <c r="C116" s="962" t="s">
        <v>468</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448</v>
      </c>
      <c r="AB116" s="956"/>
      <c r="AC116" s="956"/>
      <c r="AD116" s="956"/>
      <c r="AE116" s="957"/>
      <c r="AF116" s="958" t="s">
        <v>139</v>
      </c>
      <c r="AG116" s="956"/>
      <c r="AH116" s="956"/>
      <c r="AI116" s="956"/>
      <c r="AJ116" s="957"/>
      <c r="AK116" s="958" t="s">
        <v>447</v>
      </c>
      <c r="AL116" s="956"/>
      <c r="AM116" s="956"/>
      <c r="AN116" s="956"/>
      <c r="AO116" s="957"/>
      <c r="AP116" s="959" t="s">
        <v>139</v>
      </c>
      <c r="AQ116" s="960"/>
      <c r="AR116" s="960"/>
      <c r="AS116" s="960"/>
      <c r="AT116" s="961"/>
      <c r="AU116" s="905"/>
      <c r="AV116" s="906"/>
      <c r="AW116" s="906"/>
      <c r="AX116" s="906"/>
      <c r="AY116" s="906"/>
      <c r="AZ116" s="964" t="s">
        <v>469</v>
      </c>
      <c r="BA116" s="965"/>
      <c r="BB116" s="965"/>
      <c r="BC116" s="965"/>
      <c r="BD116" s="965"/>
      <c r="BE116" s="965"/>
      <c r="BF116" s="965"/>
      <c r="BG116" s="965"/>
      <c r="BH116" s="965"/>
      <c r="BI116" s="965"/>
      <c r="BJ116" s="965"/>
      <c r="BK116" s="965"/>
      <c r="BL116" s="965"/>
      <c r="BM116" s="965"/>
      <c r="BN116" s="965"/>
      <c r="BO116" s="965"/>
      <c r="BP116" s="966"/>
      <c r="BQ116" s="922" t="s">
        <v>448</v>
      </c>
      <c r="BR116" s="923"/>
      <c r="BS116" s="923"/>
      <c r="BT116" s="923"/>
      <c r="BU116" s="923"/>
      <c r="BV116" s="923" t="s">
        <v>445</v>
      </c>
      <c r="BW116" s="923"/>
      <c r="BX116" s="923"/>
      <c r="BY116" s="923"/>
      <c r="BZ116" s="923"/>
      <c r="CA116" s="923" t="s">
        <v>447</v>
      </c>
      <c r="CB116" s="923"/>
      <c r="CC116" s="923"/>
      <c r="CD116" s="923"/>
      <c r="CE116" s="923"/>
      <c r="CF116" s="917" t="s">
        <v>447</v>
      </c>
      <c r="CG116" s="918"/>
      <c r="CH116" s="918"/>
      <c r="CI116" s="918"/>
      <c r="CJ116" s="918"/>
      <c r="CK116" s="945"/>
      <c r="CL116" s="946"/>
      <c r="CM116" s="919" t="s">
        <v>470</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460</v>
      </c>
      <c r="DH116" s="956"/>
      <c r="DI116" s="956"/>
      <c r="DJ116" s="956"/>
      <c r="DK116" s="957"/>
      <c r="DL116" s="958" t="s">
        <v>447</v>
      </c>
      <c r="DM116" s="956"/>
      <c r="DN116" s="956"/>
      <c r="DO116" s="956"/>
      <c r="DP116" s="957"/>
      <c r="DQ116" s="958" t="s">
        <v>447</v>
      </c>
      <c r="DR116" s="956"/>
      <c r="DS116" s="956"/>
      <c r="DT116" s="956"/>
      <c r="DU116" s="957"/>
      <c r="DV116" s="959" t="s">
        <v>447</v>
      </c>
      <c r="DW116" s="960"/>
      <c r="DX116" s="960"/>
      <c r="DY116" s="960"/>
      <c r="DZ116" s="961"/>
    </row>
    <row r="117" spans="1:130" s="221" customFormat="1" ht="26.25" customHeight="1" x14ac:dyDescent="0.15">
      <c r="A117" s="909" t="s">
        <v>193</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471</v>
      </c>
      <c r="Z117" s="891"/>
      <c r="AA117" s="975">
        <v>1314865</v>
      </c>
      <c r="AB117" s="976"/>
      <c r="AC117" s="976"/>
      <c r="AD117" s="976"/>
      <c r="AE117" s="977"/>
      <c r="AF117" s="978">
        <v>1453695</v>
      </c>
      <c r="AG117" s="976"/>
      <c r="AH117" s="976"/>
      <c r="AI117" s="976"/>
      <c r="AJ117" s="977"/>
      <c r="AK117" s="978">
        <v>1470970</v>
      </c>
      <c r="AL117" s="976"/>
      <c r="AM117" s="976"/>
      <c r="AN117" s="976"/>
      <c r="AO117" s="977"/>
      <c r="AP117" s="979"/>
      <c r="AQ117" s="980"/>
      <c r="AR117" s="980"/>
      <c r="AS117" s="980"/>
      <c r="AT117" s="981"/>
      <c r="AU117" s="905"/>
      <c r="AV117" s="906"/>
      <c r="AW117" s="906"/>
      <c r="AX117" s="906"/>
      <c r="AY117" s="906"/>
      <c r="AZ117" s="971" t="s">
        <v>472</v>
      </c>
      <c r="BA117" s="972"/>
      <c r="BB117" s="972"/>
      <c r="BC117" s="972"/>
      <c r="BD117" s="972"/>
      <c r="BE117" s="972"/>
      <c r="BF117" s="972"/>
      <c r="BG117" s="972"/>
      <c r="BH117" s="972"/>
      <c r="BI117" s="972"/>
      <c r="BJ117" s="972"/>
      <c r="BK117" s="972"/>
      <c r="BL117" s="972"/>
      <c r="BM117" s="972"/>
      <c r="BN117" s="972"/>
      <c r="BO117" s="972"/>
      <c r="BP117" s="973"/>
      <c r="BQ117" s="922" t="s">
        <v>448</v>
      </c>
      <c r="BR117" s="923"/>
      <c r="BS117" s="923"/>
      <c r="BT117" s="923"/>
      <c r="BU117" s="923"/>
      <c r="BV117" s="923" t="s">
        <v>445</v>
      </c>
      <c r="BW117" s="923"/>
      <c r="BX117" s="923"/>
      <c r="BY117" s="923"/>
      <c r="BZ117" s="923"/>
      <c r="CA117" s="923" t="s">
        <v>448</v>
      </c>
      <c r="CB117" s="923"/>
      <c r="CC117" s="923"/>
      <c r="CD117" s="923"/>
      <c r="CE117" s="923"/>
      <c r="CF117" s="917" t="s">
        <v>448</v>
      </c>
      <c r="CG117" s="918"/>
      <c r="CH117" s="918"/>
      <c r="CI117" s="918"/>
      <c r="CJ117" s="918"/>
      <c r="CK117" s="945"/>
      <c r="CL117" s="946"/>
      <c r="CM117" s="919" t="s">
        <v>473</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447</v>
      </c>
      <c r="DH117" s="956"/>
      <c r="DI117" s="956"/>
      <c r="DJ117" s="956"/>
      <c r="DK117" s="957"/>
      <c r="DL117" s="958" t="s">
        <v>451</v>
      </c>
      <c r="DM117" s="956"/>
      <c r="DN117" s="956"/>
      <c r="DO117" s="956"/>
      <c r="DP117" s="957"/>
      <c r="DQ117" s="958" t="s">
        <v>447</v>
      </c>
      <c r="DR117" s="956"/>
      <c r="DS117" s="956"/>
      <c r="DT117" s="956"/>
      <c r="DU117" s="957"/>
      <c r="DV117" s="959" t="s">
        <v>411</v>
      </c>
      <c r="DW117" s="960"/>
      <c r="DX117" s="960"/>
      <c r="DY117" s="960"/>
      <c r="DZ117" s="961"/>
    </row>
    <row r="118" spans="1:130" s="221" customFormat="1" ht="26.25" customHeight="1" x14ac:dyDescent="0.15">
      <c r="A118" s="909" t="s">
        <v>439</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436</v>
      </c>
      <c r="AB118" s="890"/>
      <c r="AC118" s="890"/>
      <c r="AD118" s="890"/>
      <c r="AE118" s="891"/>
      <c r="AF118" s="889" t="s">
        <v>437</v>
      </c>
      <c r="AG118" s="890"/>
      <c r="AH118" s="890"/>
      <c r="AI118" s="890"/>
      <c r="AJ118" s="891"/>
      <c r="AK118" s="889" t="s">
        <v>311</v>
      </c>
      <c r="AL118" s="890"/>
      <c r="AM118" s="890"/>
      <c r="AN118" s="890"/>
      <c r="AO118" s="891"/>
      <c r="AP118" s="967" t="s">
        <v>438</v>
      </c>
      <c r="AQ118" s="968"/>
      <c r="AR118" s="968"/>
      <c r="AS118" s="968"/>
      <c r="AT118" s="969"/>
      <c r="AU118" s="905"/>
      <c r="AV118" s="906"/>
      <c r="AW118" s="906"/>
      <c r="AX118" s="906"/>
      <c r="AY118" s="906"/>
      <c r="AZ118" s="970" t="s">
        <v>474</v>
      </c>
      <c r="BA118" s="962"/>
      <c r="BB118" s="962"/>
      <c r="BC118" s="962"/>
      <c r="BD118" s="962"/>
      <c r="BE118" s="962"/>
      <c r="BF118" s="962"/>
      <c r="BG118" s="962"/>
      <c r="BH118" s="962"/>
      <c r="BI118" s="962"/>
      <c r="BJ118" s="962"/>
      <c r="BK118" s="962"/>
      <c r="BL118" s="962"/>
      <c r="BM118" s="962"/>
      <c r="BN118" s="962"/>
      <c r="BO118" s="962"/>
      <c r="BP118" s="963"/>
      <c r="BQ118" s="996" t="s">
        <v>448</v>
      </c>
      <c r="BR118" s="997"/>
      <c r="BS118" s="997"/>
      <c r="BT118" s="997"/>
      <c r="BU118" s="997"/>
      <c r="BV118" s="997" t="s">
        <v>448</v>
      </c>
      <c r="BW118" s="997"/>
      <c r="BX118" s="997"/>
      <c r="BY118" s="997"/>
      <c r="BZ118" s="997"/>
      <c r="CA118" s="997" t="s">
        <v>447</v>
      </c>
      <c r="CB118" s="997"/>
      <c r="CC118" s="997"/>
      <c r="CD118" s="997"/>
      <c r="CE118" s="997"/>
      <c r="CF118" s="917" t="s">
        <v>447</v>
      </c>
      <c r="CG118" s="918"/>
      <c r="CH118" s="918"/>
      <c r="CI118" s="918"/>
      <c r="CJ118" s="918"/>
      <c r="CK118" s="945"/>
      <c r="CL118" s="946"/>
      <c r="CM118" s="919" t="s">
        <v>475</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447</v>
      </c>
      <c r="DH118" s="956"/>
      <c r="DI118" s="956"/>
      <c r="DJ118" s="956"/>
      <c r="DK118" s="957"/>
      <c r="DL118" s="958" t="s">
        <v>447</v>
      </c>
      <c r="DM118" s="956"/>
      <c r="DN118" s="956"/>
      <c r="DO118" s="956"/>
      <c r="DP118" s="957"/>
      <c r="DQ118" s="958" t="s">
        <v>451</v>
      </c>
      <c r="DR118" s="956"/>
      <c r="DS118" s="956"/>
      <c r="DT118" s="956"/>
      <c r="DU118" s="957"/>
      <c r="DV118" s="959" t="s">
        <v>447</v>
      </c>
      <c r="DW118" s="960"/>
      <c r="DX118" s="960"/>
      <c r="DY118" s="960"/>
      <c r="DZ118" s="961"/>
    </row>
    <row r="119" spans="1:130" s="221" customFormat="1" ht="26.25" customHeight="1" x14ac:dyDescent="0.15">
      <c r="A119" s="1053" t="s">
        <v>442</v>
      </c>
      <c r="B119" s="944"/>
      <c r="C119" s="926" t="s">
        <v>443</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447</v>
      </c>
      <c r="AB119" s="897"/>
      <c r="AC119" s="897"/>
      <c r="AD119" s="897"/>
      <c r="AE119" s="898"/>
      <c r="AF119" s="899" t="s">
        <v>448</v>
      </c>
      <c r="AG119" s="897"/>
      <c r="AH119" s="897"/>
      <c r="AI119" s="897"/>
      <c r="AJ119" s="898"/>
      <c r="AK119" s="899" t="s">
        <v>448</v>
      </c>
      <c r="AL119" s="897"/>
      <c r="AM119" s="897"/>
      <c r="AN119" s="897"/>
      <c r="AO119" s="898"/>
      <c r="AP119" s="900" t="s">
        <v>448</v>
      </c>
      <c r="AQ119" s="901"/>
      <c r="AR119" s="901"/>
      <c r="AS119" s="901"/>
      <c r="AT119" s="902"/>
      <c r="AU119" s="907"/>
      <c r="AV119" s="908"/>
      <c r="AW119" s="908"/>
      <c r="AX119" s="908"/>
      <c r="AY119" s="908"/>
      <c r="AZ119" s="242" t="s">
        <v>193</v>
      </c>
      <c r="BA119" s="242"/>
      <c r="BB119" s="242"/>
      <c r="BC119" s="242"/>
      <c r="BD119" s="242"/>
      <c r="BE119" s="242"/>
      <c r="BF119" s="242"/>
      <c r="BG119" s="242"/>
      <c r="BH119" s="242"/>
      <c r="BI119" s="242"/>
      <c r="BJ119" s="242"/>
      <c r="BK119" s="242"/>
      <c r="BL119" s="242"/>
      <c r="BM119" s="242"/>
      <c r="BN119" s="242"/>
      <c r="BO119" s="974" t="s">
        <v>476</v>
      </c>
      <c r="BP119" s="1002"/>
      <c r="BQ119" s="996">
        <v>13049128</v>
      </c>
      <c r="BR119" s="997"/>
      <c r="BS119" s="997"/>
      <c r="BT119" s="997"/>
      <c r="BU119" s="997"/>
      <c r="BV119" s="997">
        <v>12843387</v>
      </c>
      <c r="BW119" s="997"/>
      <c r="BX119" s="997"/>
      <c r="BY119" s="997"/>
      <c r="BZ119" s="997"/>
      <c r="CA119" s="997">
        <v>12400160</v>
      </c>
      <c r="CB119" s="997"/>
      <c r="CC119" s="997"/>
      <c r="CD119" s="997"/>
      <c r="CE119" s="997"/>
      <c r="CF119" s="998"/>
      <c r="CG119" s="999"/>
      <c r="CH119" s="999"/>
      <c r="CI119" s="999"/>
      <c r="CJ119" s="1000"/>
      <c r="CK119" s="947"/>
      <c r="CL119" s="948"/>
      <c r="CM119" s="970" t="s">
        <v>477</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448</v>
      </c>
      <c r="DH119" s="983"/>
      <c r="DI119" s="983"/>
      <c r="DJ119" s="983"/>
      <c r="DK119" s="984"/>
      <c r="DL119" s="982" t="s">
        <v>448</v>
      </c>
      <c r="DM119" s="983"/>
      <c r="DN119" s="983"/>
      <c r="DO119" s="983"/>
      <c r="DP119" s="984"/>
      <c r="DQ119" s="982" t="s">
        <v>447</v>
      </c>
      <c r="DR119" s="983"/>
      <c r="DS119" s="983"/>
      <c r="DT119" s="983"/>
      <c r="DU119" s="984"/>
      <c r="DV119" s="985" t="s">
        <v>448</v>
      </c>
      <c r="DW119" s="986"/>
      <c r="DX119" s="986"/>
      <c r="DY119" s="986"/>
      <c r="DZ119" s="987"/>
    </row>
    <row r="120" spans="1:130" s="221" customFormat="1" ht="26.25" customHeight="1" x14ac:dyDescent="0.15">
      <c r="A120" s="1054"/>
      <c r="B120" s="946"/>
      <c r="C120" s="919" t="s">
        <v>450</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448</v>
      </c>
      <c r="AB120" s="956"/>
      <c r="AC120" s="956"/>
      <c r="AD120" s="956"/>
      <c r="AE120" s="957"/>
      <c r="AF120" s="958" t="s">
        <v>411</v>
      </c>
      <c r="AG120" s="956"/>
      <c r="AH120" s="956"/>
      <c r="AI120" s="956"/>
      <c r="AJ120" s="957"/>
      <c r="AK120" s="958" t="s">
        <v>448</v>
      </c>
      <c r="AL120" s="956"/>
      <c r="AM120" s="956"/>
      <c r="AN120" s="956"/>
      <c r="AO120" s="957"/>
      <c r="AP120" s="959" t="s">
        <v>448</v>
      </c>
      <c r="AQ120" s="960"/>
      <c r="AR120" s="960"/>
      <c r="AS120" s="960"/>
      <c r="AT120" s="961"/>
      <c r="AU120" s="988" t="s">
        <v>478</v>
      </c>
      <c r="AV120" s="989"/>
      <c r="AW120" s="989"/>
      <c r="AX120" s="989"/>
      <c r="AY120" s="990"/>
      <c r="AZ120" s="926" t="s">
        <v>479</v>
      </c>
      <c r="BA120" s="894"/>
      <c r="BB120" s="894"/>
      <c r="BC120" s="894"/>
      <c r="BD120" s="894"/>
      <c r="BE120" s="894"/>
      <c r="BF120" s="894"/>
      <c r="BG120" s="894"/>
      <c r="BH120" s="894"/>
      <c r="BI120" s="894"/>
      <c r="BJ120" s="894"/>
      <c r="BK120" s="894"/>
      <c r="BL120" s="894"/>
      <c r="BM120" s="894"/>
      <c r="BN120" s="894"/>
      <c r="BO120" s="894"/>
      <c r="BP120" s="895"/>
      <c r="BQ120" s="927">
        <v>5639542</v>
      </c>
      <c r="BR120" s="928"/>
      <c r="BS120" s="928"/>
      <c r="BT120" s="928"/>
      <c r="BU120" s="928"/>
      <c r="BV120" s="928">
        <v>5964666</v>
      </c>
      <c r="BW120" s="928"/>
      <c r="BX120" s="928"/>
      <c r="BY120" s="928"/>
      <c r="BZ120" s="928"/>
      <c r="CA120" s="928">
        <v>6529740</v>
      </c>
      <c r="CB120" s="928"/>
      <c r="CC120" s="928"/>
      <c r="CD120" s="928"/>
      <c r="CE120" s="928"/>
      <c r="CF120" s="941">
        <v>136</v>
      </c>
      <c r="CG120" s="942"/>
      <c r="CH120" s="942"/>
      <c r="CI120" s="942"/>
      <c r="CJ120" s="942"/>
      <c r="CK120" s="1003" t="s">
        <v>480</v>
      </c>
      <c r="CL120" s="1004"/>
      <c r="CM120" s="1004"/>
      <c r="CN120" s="1004"/>
      <c r="CO120" s="1005"/>
      <c r="CP120" s="1011" t="s">
        <v>481</v>
      </c>
      <c r="CQ120" s="1012"/>
      <c r="CR120" s="1012"/>
      <c r="CS120" s="1012"/>
      <c r="CT120" s="1012"/>
      <c r="CU120" s="1012"/>
      <c r="CV120" s="1012"/>
      <c r="CW120" s="1012"/>
      <c r="CX120" s="1012"/>
      <c r="CY120" s="1012"/>
      <c r="CZ120" s="1012"/>
      <c r="DA120" s="1012"/>
      <c r="DB120" s="1012"/>
      <c r="DC120" s="1012"/>
      <c r="DD120" s="1012"/>
      <c r="DE120" s="1012"/>
      <c r="DF120" s="1013"/>
      <c r="DG120" s="927" t="s">
        <v>447</v>
      </c>
      <c r="DH120" s="928"/>
      <c r="DI120" s="928"/>
      <c r="DJ120" s="928"/>
      <c r="DK120" s="928"/>
      <c r="DL120" s="928" t="s">
        <v>448</v>
      </c>
      <c r="DM120" s="928"/>
      <c r="DN120" s="928"/>
      <c r="DO120" s="928"/>
      <c r="DP120" s="928"/>
      <c r="DQ120" s="928" t="s">
        <v>448</v>
      </c>
      <c r="DR120" s="928"/>
      <c r="DS120" s="928"/>
      <c r="DT120" s="928"/>
      <c r="DU120" s="928"/>
      <c r="DV120" s="929" t="s">
        <v>447</v>
      </c>
      <c r="DW120" s="929"/>
      <c r="DX120" s="929"/>
      <c r="DY120" s="929"/>
      <c r="DZ120" s="930"/>
    </row>
    <row r="121" spans="1:130" s="221" customFormat="1" ht="26.25" customHeight="1" x14ac:dyDescent="0.15">
      <c r="A121" s="1054"/>
      <c r="B121" s="946"/>
      <c r="C121" s="971" t="s">
        <v>482</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447</v>
      </c>
      <c r="AB121" s="956"/>
      <c r="AC121" s="956"/>
      <c r="AD121" s="956"/>
      <c r="AE121" s="957"/>
      <c r="AF121" s="958" t="s">
        <v>448</v>
      </c>
      <c r="AG121" s="956"/>
      <c r="AH121" s="956"/>
      <c r="AI121" s="956"/>
      <c r="AJ121" s="957"/>
      <c r="AK121" s="958" t="s">
        <v>448</v>
      </c>
      <c r="AL121" s="956"/>
      <c r="AM121" s="956"/>
      <c r="AN121" s="956"/>
      <c r="AO121" s="957"/>
      <c r="AP121" s="959" t="s">
        <v>447</v>
      </c>
      <c r="AQ121" s="960"/>
      <c r="AR121" s="960"/>
      <c r="AS121" s="960"/>
      <c r="AT121" s="961"/>
      <c r="AU121" s="991"/>
      <c r="AV121" s="992"/>
      <c r="AW121" s="992"/>
      <c r="AX121" s="992"/>
      <c r="AY121" s="993"/>
      <c r="AZ121" s="919" t="s">
        <v>483</v>
      </c>
      <c r="BA121" s="920"/>
      <c r="BB121" s="920"/>
      <c r="BC121" s="920"/>
      <c r="BD121" s="920"/>
      <c r="BE121" s="920"/>
      <c r="BF121" s="920"/>
      <c r="BG121" s="920"/>
      <c r="BH121" s="920"/>
      <c r="BI121" s="920"/>
      <c r="BJ121" s="920"/>
      <c r="BK121" s="920"/>
      <c r="BL121" s="920"/>
      <c r="BM121" s="920"/>
      <c r="BN121" s="920"/>
      <c r="BO121" s="920"/>
      <c r="BP121" s="921"/>
      <c r="BQ121" s="922">
        <v>1480</v>
      </c>
      <c r="BR121" s="923"/>
      <c r="BS121" s="923"/>
      <c r="BT121" s="923"/>
      <c r="BU121" s="923"/>
      <c r="BV121" s="923">
        <v>289</v>
      </c>
      <c r="BW121" s="923"/>
      <c r="BX121" s="923"/>
      <c r="BY121" s="923"/>
      <c r="BZ121" s="923"/>
      <c r="CA121" s="923" t="s">
        <v>447</v>
      </c>
      <c r="CB121" s="923"/>
      <c r="CC121" s="923"/>
      <c r="CD121" s="923"/>
      <c r="CE121" s="923"/>
      <c r="CF121" s="917" t="s">
        <v>447</v>
      </c>
      <c r="CG121" s="918"/>
      <c r="CH121" s="918"/>
      <c r="CI121" s="918"/>
      <c r="CJ121" s="918"/>
      <c r="CK121" s="1006"/>
      <c r="CL121" s="1007"/>
      <c r="CM121" s="1007"/>
      <c r="CN121" s="1007"/>
      <c r="CO121" s="1008"/>
      <c r="CP121" s="1016" t="s">
        <v>484</v>
      </c>
      <c r="CQ121" s="1017"/>
      <c r="CR121" s="1017"/>
      <c r="CS121" s="1017"/>
      <c r="CT121" s="1017"/>
      <c r="CU121" s="1017"/>
      <c r="CV121" s="1017"/>
      <c r="CW121" s="1017"/>
      <c r="CX121" s="1017"/>
      <c r="CY121" s="1017"/>
      <c r="CZ121" s="1017"/>
      <c r="DA121" s="1017"/>
      <c r="DB121" s="1017"/>
      <c r="DC121" s="1017"/>
      <c r="DD121" s="1017"/>
      <c r="DE121" s="1017"/>
      <c r="DF121" s="1018"/>
      <c r="DG121" s="922" t="s">
        <v>445</v>
      </c>
      <c r="DH121" s="923"/>
      <c r="DI121" s="923"/>
      <c r="DJ121" s="923"/>
      <c r="DK121" s="923"/>
      <c r="DL121" s="923" t="s">
        <v>411</v>
      </c>
      <c r="DM121" s="923"/>
      <c r="DN121" s="923"/>
      <c r="DO121" s="923"/>
      <c r="DP121" s="923"/>
      <c r="DQ121" s="923" t="s">
        <v>445</v>
      </c>
      <c r="DR121" s="923"/>
      <c r="DS121" s="923"/>
      <c r="DT121" s="923"/>
      <c r="DU121" s="923"/>
      <c r="DV121" s="924" t="s">
        <v>455</v>
      </c>
      <c r="DW121" s="924"/>
      <c r="DX121" s="924"/>
      <c r="DY121" s="924"/>
      <c r="DZ121" s="925"/>
    </row>
    <row r="122" spans="1:130" s="221" customFormat="1" ht="26.25" customHeight="1" x14ac:dyDescent="0.15">
      <c r="A122" s="1054"/>
      <c r="B122" s="946"/>
      <c r="C122" s="919" t="s">
        <v>463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448</v>
      </c>
      <c r="AB122" s="956"/>
      <c r="AC122" s="956"/>
      <c r="AD122" s="956"/>
      <c r="AE122" s="957"/>
      <c r="AF122" s="958" t="s">
        <v>445</v>
      </c>
      <c r="AG122" s="956"/>
      <c r="AH122" s="956"/>
      <c r="AI122" s="956"/>
      <c r="AJ122" s="957"/>
      <c r="AK122" s="958" t="s">
        <v>448</v>
      </c>
      <c r="AL122" s="956"/>
      <c r="AM122" s="956"/>
      <c r="AN122" s="956"/>
      <c r="AO122" s="957"/>
      <c r="AP122" s="959" t="s">
        <v>447</v>
      </c>
      <c r="AQ122" s="960"/>
      <c r="AR122" s="960"/>
      <c r="AS122" s="960"/>
      <c r="AT122" s="961"/>
      <c r="AU122" s="991"/>
      <c r="AV122" s="992"/>
      <c r="AW122" s="992"/>
      <c r="AX122" s="992"/>
      <c r="AY122" s="993"/>
      <c r="AZ122" s="970" t="s">
        <v>485</v>
      </c>
      <c r="BA122" s="962"/>
      <c r="BB122" s="962"/>
      <c r="BC122" s="962"/>
      <c r="BD122" s="962"/>
      <c r="BE122" s="962"/>
      <c r="BF122" s="962"/>
      <c r="BG122" s="962"/>
      <c r="BH122" s="962"/>
      <c r="BI122" s="962"/>
      <c r="BJ122" s="962"/>
      <c r="BK122" s="962"/>
      <c r="BL122" s="962"/>
      <c r="BM122" s="962"/>
      <c r="BN122" s="962"/>
      <c r="BO122" s="962"/>
      <c r="BP122" s="963"/>
      <c r="BQ122" s="996">
        <v>10972233</v>
      </c>
      <c r="BR122" s="997"/>
      <c r="BS122" s="997"/>
      <c r="BT122" s="997"/>
      <c r="BU122" s="997"/>
      <c r="BV122" s="997">
        <v>11055156</v>
      </c>
      <c r="BW122" s="997"/>
      <c r="BX122" s="997"/>
      <c r="BY122" s="997"/>
      <c r="BZ122" s="997"/>
      <c r="CA122" s="997">
        <v>10750889</v>
      </c>
      <c r="CB122" s="997"/>
      <c r="CC122" s="997"/>
      <c r="CD122" s="997"/>
      <c r="CE122" s="997"/>
      <c r="CF122" s="1014">
        <v>224</v>
      </c>
      <c r="CG122" s="1015"/>
      <c r="CH122" s="1015"/>
      <c r="CI122" s="1015"/>
      <c r="CJ122" s="1015"/>
      <c r="CK122" s="1006"/>
      <c r="CL122" s="1007"/>
      <c r="CM122" s="1007"/>
      <c r="CN122" s="1007"/>
      <c r="CO122" s="1008"/>
      <c r="CP122" s="1016" t="s">
        <v>486</v>
      </c>
      <c r="CQ122" s="1017"/>
      <c r="CR122" s="1017"/>
      <c r="CS122" s="1017"/>
      <c r="CT122" s="1017"/>
      <c r="CU122" s="1017"/>
      <c r="CV122" s="1017"/>
      <c r="CW122" s="1017"/>
      <c r="CX122" s="1017"/>
      <c r="CY122" s="1017"/>
      <c r="CZ122" s="1017"/>
      <c r="DA122" s="1017"/>
      <c r="DB122" s="1017"/>
      <c r="DC122" s="1017"/>
      <c r="DD122" s="1017"/>
      <c r="DE122" s="1017"/>
      <c r="DF122" s="1018"/>
      <c r="DG122" s="922" t="s">
        <v>448</v>
      </c>
      <c r="DH122" s="923"/>
      <c r="DI122" s="923"/>
      <c r="DJ122" s="923"/>
      <c r="DK122" s="923"/>
      <c r="DL122" s="923" t="s">
        <v>447</v>
      </c>
      <c r="DM122" s="923"/>
      <c r="DN122" s="923"/>
      <c r="DO122" s="923"/>
      <c r="DP122" s="923"/>
      <c r="DQ122" s="923" t="s">
        <v>451</v>
      </c>
      <c r="DR122" s="923"/>
      <c r="DS122" s="923"/>
      <c r="DT122" s="923"/>
      <c r="DU122" s="923"/>
      <c r="DV122" s="924" t="s">
        <v>455</v>
      </c>
      <c r="DW122" s="924"/>
      <c r="DX122" s="924"/>
      <c r="DY122" s="924"/>
      <c r="DZ122" s="925"/>
    </row>
    <row r="123" spans="1:130" s="221" customFormat="1" ht="26.25" customHeight="1" x14ac:dyDescent="0.15">
      <c r="A123" s="1054"/>
      <c r="B123" s="946"/>
      <c r="C123" s="919" t="s">
        <v>470</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448</v>
      </c>
      <c r="AB123" s="956"/>
      <c r="AC123" s="956"/>
      <c r="AD123" s="956"/>
      <c r="AE123" s="957"/>
      <c r="AF123" s="958" t="s">
        <v>445</v>
      </c>
      <c r="AG123" s="956"/>
      <c r="AH123" s="956"/>
      <c r="AI123" s="956"/>
      <c r="AJ123" s="957"/>
      <c r="AK123" s="958" t="s">
        <v>445</v>
      </c>
      <c r="AL123" s="956"/>
      <c r="AM123" s="956"/>
      <c r="AN123" s="956"/>
      <c r="AO123" s="957"/>
      <c r="AP123" s="959" t="s">
        <v>447</v>
      </c>
      <c r="AQ123" s="960"/>
      <c r="AR123" s="960"/>
      <c r="AS123" s="960"/>
      <c r="AT123" s="961"/>
      <c r="AU123" s="994"/>
      <c r="AV123" s="995"/>
      <c r="AW123" s="995"/>
      <c r="AX123" s="995"/>
      <c r="AY123" s="995"/>
      <c r="AZ123" s="242" t="s">
        <v>193</v>
      </c>
      <c r="BA123" s="242"/>
      <c r="BB123" s="242"/>
      <c r="BC123" s="242"/>
      <c r="BD123" s="242"/>
      <c r="BE123" s="242"/>
      <c r="BF123" s="242"/>
      <c r="BG123" s="242"/>
      <c r="BH123" s="242"/>
      <c r="BI123" s="242"/>
      <c r="BJ123" s="242"/>
      <c r="BK123" s="242"/>
      <c r="BL123" s="242"/>
      <c r="BM123" s="242"/>
      <c r="BN123" s="242"/>
      <c r="BO123" s="974" t="s">
        <v>487</v>
      </c>
      <c r="BP123" s="1002"/>
      <c r="BQ123" s="1060">
        <v>16613255</v>
      </c>
      <c r="BR123" s="1061"/>
      <c r="BS123" s="1061"/>
      <c r="BT123" s="1061"/>
      <c r="BU123" s="1061"/>
      <c r="BV123" s="1061">
        <v>17020111</v>
      </c>
      <c r="BW123" s="1061"/>
      <c r="BX123" s="1061"/>
      <c r="BY123" s="1061"/>
      <c r="BZ123" s="1061"/>
      <c r="CA123" s="1061">
        <v>17280629</v>
      </c>
      <c r="CB123" s="1061"/>
      <c r="CC123" s="1061"/>
      <c r="CD123" s="1061"/>
      <c r="CE123" s="1061"/>
      <c r="CF123" s="998"/>
      <c r="CG123" s="999"/>
      <c r="CH123" s="999"/>
      <c r="CI123" s="999"/>
      <c r="CJ123" s="1000"/>
      <c r="CK123" s="1006"/>
      <c r="CL123" s="1007"/>
      <c r="CM123" s="1007"/>
      <c r="CN123" s="1007"/>
      <c r="CO123" s="1008"/>
      <c r="CP123" s="1016" t="s">
        <v>488</v>
      </c>
      <c r="CQ123" s="1017"/>
      <c r="CR123" s="1017"/>
      <c r="CS123" s="1017"/>
      <c r="CT123" s="1017"/>
      <c r="CU123" s="1017"/>
      <c r="CV123" s="1017"/>
      <c r="CW123" s="1017"/>
      <c r="CX123" s="1017"/>
      <c r="CY123" s="1017"/>
      <c r="CZ123" s="1017"/>
      <c r="DA123" s="1017"/>
      <c r="DB123" s="1017"/>
      <c r="DC123" s="1017"/>
      <c r="DD123" s="1017"/>
      <c r="DE123" s="1017"/>
      <c r="DF123" s="1018"/>
      <c r="DG123" s="955" t="s">
        <v>445</v>
      </c>
      <c r="DH123" s="956"/>
      <c r="DI123" s="956"/>
      <c r="DJ123" s="956"/>
      <c r="DK123" s="957"/>
      <c r="DL123" s="958" t="s">
        <v>448</v>
      </c>
      <c r="DM123" s="956"/>
      <c r="DN123" s="956"/>
      <c r="DO123" s="956"/>
      <c r="DP123" s="957"/>
      <c r="DQ123" s="958" t="s">
        <v>448</v>
      </c>
      <c r="DR123" s="956"/>
      <c r="DS123" s="956"/>
      <c r="DT123" s="956"/>
      <c r="DU123" s="957"/>
      <c r="DV123" s="959" t="s">
        <v>448</v>
      </c>
      <c r="DW123" s="960"/>
      <c r="DX123" s="960"/>
      <c r="DY123" s="960"/>
      <c r="DZ123" s="961"/>
    </row>
    <row r="124" spans="1:130" s="221" customFormat="1" ht="26.25" customHeight="1" thickBot="1" x14ac:dyDescent="0.2">
      <c r="A124" s="1054"/>
      <c r="B124" s="946"/>
      <c r="C124" s="919" t="s">
        <v>473</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448</v>
      </c>
      <c r="AB124" s="956"/>
      <c r="AC124" s="956"/>
      <c r="AD124" s="956"/>
      <c r="AE124" s="957"/>
      <c r="AF124" s="958" t="s">
        <v>448</v>
      </c>
      <c r="AG124" s="956"/>
      <c r="AH124" s="956"/>
      <c r="AI124" s="956"/>
      <c r="AJ124" s="957"/>
      <c r="AK124" s="958" t="s">
        <v>448</v>
      </c>
      <c r="AL124" s="956"/>
      <c r="AM124" s="956"/>
      <c r="AN124" s="956"/>
      <c r="AO124" s="957"/>
      <c r="AP124" s="959" t="s">
        <v>445</v>
      </c>
      <c r="AQ124" s="960"/>
      <c r="AR124" s="960"/>
      <c r="AS124" s="960"/>
      <c r="AT124" s="961"/>
      <c r="AU124" s="1056" t="s">
        <v>489</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t="s">
        <v>411</v>
      </c>
      <c r="BR124" s="1024"/>
      <c r="BS124" s="1024"/>
      <c r="BT124" s="1024"/>
      <c r="BU124" s="1024"/>
      <c r="BV124" s="1024" t="s">
        <v>445</v>
      </c>
      <c r="BW124" s="1024"/>
      <c r="BX124" s="1024"/>
      <c r="BY124" s="1024"/>
      <c r="BZ124" s="1024"/>
      <c r="CA124" s="1024" t="s">
        <v>448</v>
      </c>
      <c r="CB124" s="1024"/>
      <c r="CC124" s="1024"/>
      <c r="CD124" s="1024"/>
      <c r="CE124" s="1024"/>
      <c r="CF124" s="1025"/>
      <c r="CG124" s="1026"/>
      <c r="CH124" s="1026"/>
      <c r="CI124" s="1026"/>
      <c r="CJ124" s="1027"/>
      <c r="CK124" s="1009"/>
      <c r="CL124" s="1009"/>
      <c r="CM124" s="1009"/>
      <c r="CN124" s="1009"/>
      <c r="CO124" s="1010"/>
      <c r="CP124" s="1016" t="s">
        <v>490</v>
      </c>
      <c r="CQ124" s="1017"/>
      <c r="CR124" s="1017"/>
      <c r="CS124" s="1017"/>
      <c r="CT124" s="1017"/>
      <c r="CU124" s="1017"/>
      <c r="CV124" s="1017"/>
      <c r="CW124" s="1017"/>
      <c r="CX124" s="1017"/>
      <c r="CY124" s="1017"/>
      <c r="CZ124" s="1017"/>
      <c r="DA124" s="1017"/>
      <c r="DB124" s="1017"/>
      <c r="DC124" s="1017"/>
      <c r="DD124" s="1017"/>
      <c r="DE124" s="1017"/>
      <c r="DF124" s="1018"/>
      <c r="DG124" s="1001" t="s">
        <v>448</v>
      </c>
      <c r="DH124" s="983"/>
      <c r="DI124" s="983"/>
      <c r="DJ124" s="983"/>
      <c r="DK124" s="984"/>
      <c r="DL124" s="982" t="s">
        <v>411</v>
      </c>
      <c r="DM124" s="983"/>
      <c r="DN124" s="983"/>
      <c r="DO124" s="983"/>
      <c r="DP124" s="984"/>
      <c r="DQ124" s="982" t="s">
        <v>455</v>
      </c>
      <c r="DR124" s="983"/>
      <c r="DS124" s="983"/>
      <c r="DT124" s="983"/>
      <c r="DU124" s="984"/>
      <c r="DV124" s="985" t="s">
        <v>448</v>
      </c>
      <c r="DW124" s="986"/>
      <c r="DX124" s="986"/>
      <c r="DY124" s="986"/>
      <c r="DZ124" s="987"/>
    </row>
    <row r="125" spans="1:130" s="221" customFormat="1" ht="26.25" customHeight="1" x14ac:dyDescent="0.15">
      <c r="A125" s="1054"/>
      <c r="B125" s="946"/>
      <c r="C125" s="919" t="s">
        <v>475</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448</v>
      </c>
      <c r="AB125" s="956"/>
      <c r="AC125" s="956"/>
      <c r="AD125" s="956"/>
      <c r="AE125" s="957"/>
      <c r="AF125" s="958" t="s">
        <v>411</v>
      </c>
      <c r="AG125" s="956"/>
      <c r="AH125" s="956"/>
      <c r="AI125" s="956"/>
      <c r="AJ125" s="957"/>
      <c r="AK125" s="958" t="s">
        <v>448</v>
      </c>
      <c r="AL125" s="956"/>
      <c r="AM125" s="956"/>
      <c r="AN125" s="956"/>
      <c r="AO125" s="957"/>
      <c r="AP125" s="959" t="s">
        <v>447</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491</v>
      </c>
      <c r="CL125" s="1004"/>
      <c r="CM125" s="1004"/>
      <c r="CN125" s="1004"/>
      <c r="CO125" s="1005"/>
      <c r="CP125" s="926" t="s">
        <v>492</v>
      </c>
      <c r="CQ125" s="894"/>
      <c r="CR125" s="894"/>
      <c r="CS125" s="894"/>
      <c r="CT125" s="894"/>
      <c r="CU125" s="894"/>
      <c r="CV125" s="894"/>
      <c r="CW125" s="894"/>
      <c r="CX125" s="894"/>
      <c r="CY125" s="894"/>
      <c r="CZ125" s="894"/>
      <c r="DA125" s="894"/>
      <c r="DB125" s="894"/>
      <c r="DC125" s="894"/>
      <c r="DD125" s="894"/>
      <c r="DE125" s="894"/>
      <c r="DF125" s="895"/>
      <c r="DG125" s="927" t="s">
        <v>448</v>
      </c>
      <c r="DH125" s="928"/>
      <c r="DI125" s="928"/>
      <c r="DJ125" s="928"/>
      <c r="DK125" s="928"/>
      <c r="DL125" s="928" t="s">
        <v>448</v>
      </c>
      <c r="DM125" s="928"/>
      <c r="DN125" s="928"/>
      <c r="DO125" s="928"/>
      <c r="DP125" s="928"/>
      <c r="DQ125" s="928" t="s">
        <v>455</v>
      </c>
      <c r="DR125" s="928"/>
      <c r="DS125" s="928"/>
      <c r="DT125" s="928"/>
      <c r="DU125" s="928"/>
      <c r="DV125" s="929" t="s">
        <v>411</v>
      </c>
      <c r="DW125" s="929"/>
      <c r="DX125" s="929"/>
      <c r="DY125" s="929"/>
      <c r="DZ125" s="930"/>
    </row>
    <row r="126" spans="1:130" s="221" customFormat="1" ht="26.25" customHeight="1" thickBot="1" x14ac:dyDescent="0.2">
      <c r="A126" s="1054"/>
      <c r="B126" s="946"/>
      <c r="C126" s="919" t="s">
        <v>477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448</v>
      </c>
      <c r="AB126" s="956"/>
      <c r="AC126" s="956"/>
      <c r="AD126" s="956"/>
      <c r="AE126" s="957"/>
      <c r="AF126" s="958" t="s">
        <v>448</v>
      </c>
      <c r="AG126" s="956"/>
      <c r="AH126" s="956"/>
      <c r="AI126" s="956"/>
      <c r="AJ126" s="957"/>
      <c r="AK126" s="958" t="s">
        <v>411</v>
      </c>
      <c r="AL126" s="956"/>
      <c r="AM126" s="956"/>
      <c r="AN126" s="956"/>
      <c r="AO126" s="957"/>
      <c r="AP126" s="959" t="s">
        <v>451</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493</v>
      </c>
      <c r="CQ126" s="920"/>
      <c r="CR126" s="920"/>
      <c r="CS126" s="920"/>
      <c r="CT126" s="920"/>
      <c r="CU126" s="920"/>
      <c r="CV126" s="920"/>
      <c r="CW126" s="920"/>
      <c r="CX126" s="920"/>
      <c r="CY126" s="920"/>
      <c r="CZ126" s="920"/>
      <c r="DA126" s="920"/>
      <c r="DB126" s="920"/>
      <c r="DC126" s="920"/>
      <c r="DD126" s="920"/>
      <c r="DE126" s="920"/>
      <c r="DF126" s="921"/>
      <c r="DG126" s="922" t="s">
        <v>447</v>
      </c>
      <c r="DH126" s="923"/>
      <c r="DI126" s="923"/>
      <c r="DJ126" s="923"/>
      <c r="DK126" s="923"/>
      <c r="DL126" s="923" t="s">
        <v>448</v>
      </c>
      <c r="DM126" s="923"/>
      <c r="DN126" s="923"/>
      <c r="DO126" s="923"/>
      <c r="DP126" s="923"/>
      <c r="DQ126" s="923" t="s">
        <v>411</v>
      </c>
      <c r="DR126" s="923"/>
      <c r="DS126" s="923"/>
      <c r="DT126" s="923"/>
      <c r="DU126" s="923"/>
      <c r="DV126" s="924" t="s">
        <v>445</v>
      </c>
      <c r="DW126" s="924"/>
      <c r="DX126" s="924"/>
      <c r="DY126" s="924"/>
      <c r="DZ126" s="925"/>
    </row>
    <row r="127" spans="1:130" s="221" customFormat="1" ht="26.25" customHeight="1" x14ac:dyDescent="0.15">
      <c r="A127" s="1055"/>
      <c r="B127" s="948"/>
      <c r="C127" s="970" t="s">
        <v>494</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v>8</v>
      </c>
      <c r="AB127" s="956"/>
      <c r="AC127" s="956"/>
      <c r="AD127" s="956"/>
      <c r="AE127" s="957"/>
      <c r="AF127" s="958">
        <v>1</v>
      </c>
      <c r="AG127" s="956"/>
      <c r="AH127" s="956"/>
      <c r="AI127" s="956"/>
      <c r="AJ127" s="957"/>
      <c r="AK127" s="958" t="s">
        <v>411</v>
      </c>
      <c r="AL127" s="956"/>
      <c r="AM127" s="956"/>
      <c r="AN127" s="956"/>
      <c r="AO127" s="957"/>
      <c r="AP127" s="959" t="s">
        <v>448</v>
      </c>
      <c r="AQ127" s="960"/>
      <c r="AR127" s="960"/>
      <c r="AS127" s="960"/>
      <c r="AT127" s="961"/>
      <c r="AU127" s="223"/>
      <c r="AV127" s="223"/>
      <c r="AW127" s="223"/>
      <c r="AX127" s="1028" t="s">
        <v>495</v>
      </c>
      <c r="AY127" s="1029"/>
      <c r="AZ127" s="1029"/>
      <c r="BA127" s="1029"/>
      <c r="BB127" s="1029"/>
      <c r="BC127" s="1029"/>
      <c r="BD127" s="1029"/>
      <c r="BE127" s="1030"/>
      <c r="BF127" s="1031" t="s">
        <v>496</v>
      </c>
      <c r="BG127" s="1029"/>
      <c r="BH127" s="1029"/>
      <c r="BI127" s="1029"/>
      <c r="BJ127" s="1029"/>
      <c r="BK127" s="1029"/>
      <c r="BL127" s="1030"/>
      <c r="BM127" s="1031" t="s">
        <v>497</v>
      </c>
      <c r="BN127" s="1029"/>
      <c r="BO127" s="1029"/>
      <c r="BP127" s="1029"/>
      <c r="BQ127" s="1029"/>
      <c r="BR127" s="1029"/>
      <c r="BS127" s="1030"/>
      <c r="BT127" s="1031" t="s">
        <v>498</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499</v>
      </c>
      <c r="CQ127" s="920"/>
      <c r="CR127" s="920"/>
      <c r="CS127" s="920"/>
      <c r="CT127" s="920"/>
      <c r="CU127" s="920"/>
      <c r="CV127" s="920"/>
      <c r="CW127" s="920"/>
      <c r="CX127" s="920"/>
      <c r="CY127" s="920"/>
      <c r="CZ127" s="920"/>
      <c r="DA127" s="920"/>
      <c r="DB127" s="920"/>
      <c r="DC127" s="920"/>
      <c r="DD127" s="920"/>
      <c r="DE127" s="920"/>
      <c r="DF127" s="921"/>
      <c r="DG127" s="922" t="s">
        <v>448</v>
      </c>
      <c r="DH127" s="923"/>
      <c r="DI127" s="923"/>
      <c r="DJ127" s="923"/>
      <c r="DK127" s="923"/>
      <c r="DL127" s="923" t="s">
        <v>448</v>
      </c>
      <c r="DM127" s="923"/>
      <c r="DN127" s="923"/>
      <c r="DO127" s="923"/>
      <c r="DP127" s="923"/>
      <c r="DQ127" s="923" t="s">
        <v>411</v>
      </c>
      <c r="DR127" s="923"/>
      <c r="DS127" s="923"/>
      <c r="DT127" s="923"/>
      <c r="DU127" s="923"/>
      <c r="DV127" s="924" t="s">
        <v>411</v>
      </c>
      <c r="DW127" s="924"/>
      <c r="DX127" s="924"/>
      <c r="DY127" s="924"/>
      <c r="DZ127" s="925"/>
    </row>
    <row r="128" spans="1:130" s="221" customFormat="1" ht="26.25" customHeight="1" thickBot="1" x14ac:dyDescent="0.2">
      <c r="A128" s="1038" t="s">
        <v>500</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501</v>
      </c>
      <c r="X128" s="1040"/>
      <c r="Y128" s="1040"/>
      <c r="Z128" s="1041"/>
      <c r="AA128" s="1042">
        <v>1279</v>
      </c>
      <c r="AB128" s="1043"/>
      <c r="AC128" s="1043"/>
      <c r="AD128" s="1043"/>
      <c r="AE128" s="1044"/>
      <c r="AF128" s="1045">
        <v>1277</v>
      </c>
      <c r="AG128" s="1043"/>
      <c r="AH128" s="1043"/>
      <c r="AI128" s="1043"/>
      <c r="AJ128" s="1044"/>
      <c r="AK128" s="1045">
        <v>344</v>
      </c>
      <c r="AL128" s="1043"/>
      <c r="AM128" s="1043"/>
      <c r="AN128" s="1043"/>
      <c r="AO128" s="1044"/>
      <c r="AP128" s="1046"/>
      <c r="AQ128" s="1047"/>
      <c r="AR128" s="1047"/>
      <c r="AS128" s="1047"/>
      <c r="AT128" s="1048"/>
      <c r="AU128" s="223"/>
      <c r="AV128" s="223"/>
      <c r="AW128" s="223"/>
      <c r="AX128" s="893" t="s">
        <v>502</v>
      </c>
      <c r="AY128" s="894"/>
      <c r="AZ128" s="894"/>
      <c r="BA128" s="894"/>
      <c r="BB128" s="894"/>
      <c r="BC128" s="894"/>
      <c r="BD128" s="894"/>
      <c r="BE128" s="895"/>
      <c r="BF128" s="1049" t="s">
        <v>448</v>
      </c>
      <c r="BG128" s="1050"/>
      <c r="BH128" s="1050"/>
      <c r="BI128" s="1050"/>
      <c r="BJ128" s="1050"/>
      <c r="BK128" s="1050"/>
      <c r="BL128" s="1051"/>
      <c r="BM128" s="1049">
        <v>14.46</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503</v>
      </c>
      <c r="CQ128" s="723"/>
      <c r="CR128" s="723"/>
      <c r="CS128" s="723"/>
      <c r="CT128" s="723"/>
      <c r="CU128" s="723"/>
      <c r="CV128" s="723"/>
      <c r="CW128" s="723"/>
      <c r="CX128" s="723"/>
      <c r="CY128" s="723"/>
      <c r="CZ128" s="723"/>
      <c r="DA128" s="723"/>
      <c r="DB128" s="723"/>
      <c r="DC128" s="723"/>
      <c r="DD128" s="723"/>
      <c r="DE128" s="723"/>
      <c r="DF128" s="1033"/>
      <c r="DG128" s="1034" t="s">
        <v>448</v>
      </c>
      <c r="DH128" s="1035"/>
      <c r="DI128" s="1035"/>
      <c r="DJ128" s="1035"/>
      <c r="DK128" s="1035"/>
      <c r="DL128" s="1035" t="s">
        <v>448</v>
      </c>
      <c r="DM128" s="1035"/>
      <c r="DN128" s="1035"/>
      <c r="DO128" s="1035"/>
      <c r="DP128" s="1035"/>
      <c r="DQ128" s="1035" t="s">
        <v>448</v>
      </c>
      <c r="DR128" s="1035"/>
      <c r="DS128" s="1035"/>
      <c r="DT128" s="1035"/>
      <c r="DU128" s="1035"/>
      <c r="DV128" s="1036" t="s">
        <v>448</v>
      </c>
      <c r="DW128" s="1036"/>
      <c r="DX128" s="1036"/>
      <c r="DY128" s="1036"/>
      <c r="DZ128" s="1037"/>
    </row>
    <row r="129" spans="1:131" s="221" customFormat="1" ht="26.25" customHeight="1" x14ac:dyDescent="0.15">
      <c r="A129" s="931" t="s">
        <v>107</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504</v>
      </c>
      <c r="X129" s="1068"/>
      <c r="Y129" s="1068"/>
      <c r="Z129" s="1069"/>
      <c r="AA129" s="955">
        <v>5416162</v>
      </c>
      <c r="AB129" s="956"/>
      <c r="AC129" s="956"/>
      <c r="AD129" s="956"/>
      <c r="AE129" s="957"/>
      <c r="AF129" s="958">
        <v>5682100</v>
      </c>
      <c r="AG129" s="956"/>
      <c r="AH129" s="956"/>
      <c r="AI129" s="956"/>
      <c r="AJ129" s="957"/>
      <c r="AK129" s="958">
        <v>5976193</v>
      </c>
      <c r="AL129" s="956"/>
      <c r="AM129" s="956"/>
      <c r="AN129" s="956"/>
      <c r="AO129" s="957"/>
      <c r="AP129" s="1070"/>
      <c r="AQ129" s="1071"/>
      <c r="AR129" s="1071"/>
      <c r="AS129" s="1071"/>
      <c r="AT129" s="1072"/>
      <c r="AU129" s="224"/>
      <c r="AV129" s="224"/>
      <c r="AW129" s="224"/>
      <c r="AX129" s="1062" t="s">
        <v>505</v>
      </c>
      <c r="AY129" s="920"/>
      <c r="AZ129" s="920"/>
      <c r="BA129" s="920"/>
      <c r="BB129" s="920"/>
      <c r="BC129" s="920"/>
      <c r="BD129" s="920"/>
      <c r="BE129" s="921"/>
      <c r="BF129" s="1063" t="s">
        <v>448</v>
      </c>
      <c r="BG129" s="1064"/>
      <c r="BH129" s="1064"/>
      <c r="BI129" s="1064"/>
      <c r="BJ129" s="1064"/>
      <c r="BK129" s="1064"/>
      <c r="BL129" s="1065"/>
      <c r="BM129" s="1063">
        <v>19.46</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1" t="s">
        <v>506</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507</v>
      </c>
      <c r="X130" s="1068"/>
      <c r="Y130" s="1068"/>
      <c r="Z130" s="1069"/>
      <c r="AA130" s="955">
        <v>1046719</v>
      </c>
      <c r="AB130" s="956"/>
      <c r="AC130" s="956"/>
      <c r="AD130" s="956"/>
      <c r="AE130" s="957"/>
      <c r="AF130" s="958">
        <v>1145713</v>
      </c>
      <c r="AG130" s="956"/>
      <c r="AH130" s="956"/>
      <c r="AI130" s="956"/>
      <c r="AJ130" s="957"/>
      <c r="AK130" s="958">
        <v>1175874</v>
      </c>
      <c r="AL130" s="956"/>
      <c r="AM130" s="956"/>
      <c r="AN130" s="956"/>
      <c r="AO130" s="957"/>
      <c r="AP130" s="1070"/>
      <c r="AQ130" s="1071"/>
      <c r="AR130" s="1071"/>
      <c r="AS130" s="1071"/>
      <c r="AT130" s="1072"/>
      <c r="AU130" s="224"/>
      <c r="AV130" s="224"/>
      <c r="AW130" s="224"/>
      <c r="AX130" s="1062" t="s">
        <v>508</v>
      </c>
      <c r="AY130" s="920"/>
      <c r="AZ130" s="920"/>
      <c r="BA130" s="920"/>
      <c r="BB130" s="920"/>
      <c r="BC130" s="920"/>
      <c r="BD130" s="920"/>
      <c r="BE130" s="921"/>
      <c r="BF130" s="1098">
        <v>6.3</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509</v>
      </c>
      <c r="X131" s="1105"/>
      <c r="Y131" s="1105"/>
      <c r="Z131" s="1106"/>
      <c r="AA131" s="1001">
        <v>4369443</v>
      </c>
      <c r="AB131" s="983"/>
      <c r="AC131" s="983"/>
      <c r="AD131" s="983"/>
      <c r="AE131" s="984"/>
      <c r="AF131" s="982">
        <v>4536387</v>
      </c>
      <c r="AG131" s="983"/>
      <c r="AH131" s="983"/>
      <c r="AI131" s="983"/>
      <c r="AJ131" s="984"/>
      <c r="AK131" s="982">
        <v>4800319</v>
      </c>
      <c r="AL131" s="983"/>
      <c r="AM131" s="983"/>
      <c r="AN131" s="983"/>
      <c r="AO131" s="984"/>
      <c r="AP131" s="1107"/>
      <c r="AQ131" s="1108"/>
      <c r="AR131" s="1108"/>
      <c r="AS131" s="1108"/>
      <c r="AT131" s="1109"/>
      <c r="AU131" s="224"/>
      <c r="AV131" s="224"/>
      <c r="AW131" s="224"/>
      <c r="AX131" s="1080" t="s">
        <v>510</v>
      </c>
      <c r="AY131" s="723"/>
      <c r="AZ131" s="723"/>
      <c r="BA131" s="723"/>
      <c r="BB131" s="723"/>
      <c r="BC131" s="723"/>
      <c r="BD131" s="723"/>
      <c r="BE131" s="1033"/>
      <c r="BF131" s="1081" t="s">
        <v>448</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7" t="s">
        <v>511</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512</v>
      </c>
      <c r="W132" s="1091"/>
      <c r="X132" s="1091"/>
      <c r="Y132" s="1091"/>
      <c r="Z132" s="1092"/>
      <c r="AA132" s="1093">
        <v>6.10757481</v>
      </c>
      <c r="AB132" s="1094"/>
      <c r="AC132" s="1094"/>
      <c r="AD132" s="1094"/>
      <c r="AE132" s="1095"/>
      <c r="AF132" s="1096">
        <v>6.7609972430000003</v>
      </c>
      <c r="AG132" s="1094"/>
      <c r="AH132" s="1094"/>
      <c r="AI132" s="1094"/>
      <c r="AJ132" s="1095"/>
      <c r="AK132" s="1096">
        <v>6.1402585949999997</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513</v>
      </c>
      <c r="W133" s="1074"/>
      <c r="X133" s="1074"/>
      <c r="Y133" s="1074"/>
      <c r="Z133" s="1075"/>
      <c r="AA133" s="1076">
        <v>6.1</v>
      </c>
      <c r="AB133" s="1077"/>
      <c r="AC133" s="1077"/>
      <c r="AD133" s="1077"/>
      <c r="AE133" s="1078"/>
      <c r="AF133" s="1076">
        <v>6.3</v>
      </c>
      <c r="AG133" s="1077"/>
      <c r="AH133" s="1077"/>
      <c r="AI133" s="1077"/>
      <c r="AJ133" s="1078"/>
      <c r="AK133" s="1076">
        <v>6.3</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YOeLH+7HBXGsorMRN97rJNZmGsJVX3TcYIasznBybAFTdjLkX3Z/NbehOe+XecKIsTM7qxzcAvx8lL7YF+C2w==" saltValue="i5HLGtNBKWqHGSN9xup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45zRU+ooJLs2bSkdmhgaCEbC41/896oioAJ5kXCLh3YZ+NoT/joE3il7e7dbCSRx0Ql0IJNbagaixXLn5yi6bQ==" saltValue="IpQYBjaDXdJADBR1bLVD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CFAMs4K9CUwaBsfTL+i/TvKMhH1sNcVXrUSy7257uEEsvtHu07ySJfUhEAflqRbD9S2Ho0JPzN5QCyOE6scDQ==" saltValue="zUO/zGoCzmAXj56qXWhFd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517</v>
      </c>
      <c r="AP7" s="263"/>
      <c r="AQ7" s="264" t="s">
        <v>518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519</v>
      </c>
      <c r="AQ8" s="270" t="s">
        <v>520</v>
      </c>
      <c r="AR8" s="271" t="s">
        <v>521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522</v>
      </c>
      <c r="AL9" s="1114"/>
      <c r="AM9" s="1114"/>
      <c r="AN9" s="1115"/>
      <c r="AO9" s="272">
        <v>1747205</v>
      </c>
      <c r="AP9" s="272">
        <v>125870</v>
      </c>
      <c r="AQ9" s="273">
        <v>106927</v>
      </c>
      <c r="AR9" s="274">
        <v>17.7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523</v>
      </c>
      <c r="AL10" s="1114"/>
      <c r="AM10" s="1114"/>
      <c r="AN10" s="1115"/>
      <c r="AO10" s="275">
        <v>382879</v>
      </c>
      <c r="AP10" s="275">
        <v>27583</v>
      </c>
      <c r="AQ10" s="276">
        <v>15145</v>
      </c>
      <c r="AR10" s="277">
        <v>82.1</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524</v>
      </c>
      <c r="AL11" s="1114"/>
      <c r="AM11" s="1114"/>
      <c r="AN11" s="1115"/>
      <c r="AO11" s="275">
        <v>47794</v>
      </c>
      <c r="AP11" s="275">
        <v>3443</v>
      </c>
      <c r="AQ11" s="276">
        <v>1510</v>
      </c>
      <c r="AR11" s="277">
        <v>128</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525</v>
      </c>
      <c r="AL12" s="1114"/>
      <c r="AM12" s="1114"/>
      <c r="AN12" s="1115"/>
      <c r="AO12" s="275" t="s">
        <v>526</v>
      </c>
      <c r="AP12" s="275" t="s">
        <v>526</v>
      </c>
      <c r="AQ12" s="276">
        <v>21</v>
      </c>
      <c r="AR12" s="277" t="s">
        <v>526</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527</v>
      </c>
      <c r="AL13" s="1114"/>
      <c r="AM13" s="1114"/>
      <c r="AN13" s="1115"/>
      <c r="AO13" s="275">
        <v>70516</v>
      </c>
      <c r="AP13" s="275">
        <v>5080</v>
      </c>
      <c r="AQ13" s="276">
        <v>4533</v>
      </c>
      <c r="AR13" s="277">
        <v>12.1</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528</v>
      </c>
      <c r="AL14" s="1114"/>
      <c r="AM14" s="1114"/>
      <c r="AN14" s="1115"/>
      <c r="AO14" s="275">
        <v>33477</v>
      </c>
      <c r="AP14" s="275">
        <v>2412</v>
      </c>
      <c r="AQ14" s="276">
        <v>2422</v>
      </c>
      <c r="AR14" s="277">
        <v>-0.4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529</v>
      </c>
      <c r="AL15" s="1117"/>
      <c r="AM15" s="1117"/>
      <c r="AN15" s="1118"/>
      <c r="AO15" s="275">
        <v>-112235</v>
      </c>
      <c r="AP15" s="275">
        <v>-8086</v>
      </c>
      <c r="AQ15" s="276">
        <v>-7979</v>
      </c>
      <c r="AR15" s="277">
        <v>1.3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193</v>
      </c>
      <c r="AL16" s="1117"/>
      <c r="AM16" s="1117"/>
      <c r="AN16" s="1118"/>
      <c r="AO16" s="275">
        <v>2169636</v>
      </c>
      <c r="AP16" s="275">
        <v>156303</v>
      </c>
      <c r="AQ16" s="276">
        <v>122579</v>
      </c>
      <c r="AR16" s="277">
        <v>27.5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531</v>
      </c>
      <c r="AP20" s="284" t="s">
        <v>532</v>
      </c>
      <c r="AQ20" s="285" t="s">
        <v>533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534</v>
      </c>
      <c r="AL21" s="1120"/>
      <c r="AM21" s="1120"/>
      <c r="AN21" s="1121"/>
      <c r="AO21" s="288">
        <v>11.74</v>
      </c>
      <c r="AP21" s="289">
        <v>10.66</v>
      </c>
      <c r="AQ21" s="290">
        <v>1.08</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535</v>
      </c>
      <c r="AL22" s="1120"/>
      <c r="AM22" s="1120"/>
      <c r="AN22" s="1121"/>
      <c r="AO22" s="293">
        <v>95.9</v>
      </c>
      <c r="AP22" s="294">
        <v>96.3</v>
      </c>
      <c r="AQ22" s="295">
        <v>-0.4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10" t="s">
        <v>536</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x14ac:dyDescent="0.15">
      <c r="A27" s="300"/>
      <c r="AO27" s="253"/>
      <c r="AP27" s="253"/>
      <c r="AQ27" s="253"/>
      <c r="AR27" s="253"/>
      <c r="AS27" s="253"/>
      <c r="AT27" s="253"/>
    </row>
    <row r="28" spans="1:46" ht="17.25" x14ac:dyDescent="0.15">
      <c r="A28" s="254" t="s">
        <v>537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517</v>
      </c>
      <c r="AP30" s="263"/>
      <c r="AQ30" s="264" t="s">
        <v>518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519</v>
      </c>
      <c r="AQ31" s="270" t="s">
        <v>520</v>
      </c>
      <c r="AR31" s="271" t="s">
        <v>521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539</v>
      </c>
      <c r="AL32" s="1128"/>
      <c r="AM32" s="1128"/>
      <c r="AN32" s="1129"/>
      <c r="AO32" s="303">
        <v>1346967</v>
      </c>
      <c r="AP32" s="303">
        <v>97037</v>
      </c>
      <c r="AQ32" s="304">
        <v>59977</v>
      </c>
      <c r="AR32" s="305">
        <v>61.8</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540</v>
      </c>
      <c r="AL33" s="1128"/>
      <c r="AM33" s="1128"/>
      <c r="AN33" s="1129"/>
      <c r="AO33" s="303" t="s">
        <v>526</v>
      </c>
      <c r="AP33" s="303" t="s">
        <v>526</v>
      </c>
      <c r="AQ33" s="304" t="s">
        <v>526</v>
      </c>
      <c r="AR33" s="305" t="s">
        <v>526</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541</v>
      </c>
      <c r="AL34" s="1128"/>
      <c r="AM34" s="1128"/>
      <c r="AN34" s="1129"/>
      <c r="AO34" s="303" t="s">
        <v>526</v>
      </c>
      <c r="AP34" s="303" t="s">
        <v>526</v>
      </c>
      <c r="AQ34" s="304" t="s">
        <v>526</v>
      </c>
      <c r="AR34" s="305" t="s">
        <v>526</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542</v>
      </c>
      <c r="AL35" s="1128"/>
      <c r="AM35" s="1128"/>
      <c r="AN35" s="1129"/>
      <c r="AO35" s="303" t="s">
        <v>526</v>
      </c>
      <c r="AP35" s="303" t="s">
        <v>526</v>
      </c>
      <c r="AQ35" s="304">
        <v>16053</v>
      </c>
      <c r="AR35" s="305" t="s">
        <v>526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543</v>
      </c>
      <c r="AL36" s="1128"/>
      <c r="AM36" s="1128"/>
      <c r="AN36" s="1129"/>
      <c r="AO36" s="303">
        <v>124003</v>
      </c>
      <c r="AP36" s="303">
        <v>8933</v>
      </c>
      <c r="AQ36" s="304">
        <v>3449</v>
      </c>
      <c r="AR36" s="305">
        <v>159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544</v>
      </c>
      <c r="AL37" s="1128"/>
      <c r="AM37" s="1128"/>
      <c r="AN37" s="1129"/>
      <c r="AO37" s="303" t="s">
        <v>526</v>
      </c>
      <c r="AP37" s="303" t="s">
        <v>526</v>
      </c>
      <c r="AQ37" s="304">
        <v>404</v>
      </c>
      <c r="AR37" s="305" t="s">
        <v>526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545</v>
      </c>
      <c r="AL38" s="1131"/>
      <c r="AM38" s="1131"/>
      <c r="AN38" s="1132"/>
      <c r="AO38" s="306" t="s">
        <v>526</v>
      </c>
      <c r="AP38" s="306" t="s">
        <v>526</v>
      </c>
      <c r="AQ38" s="307">
        <v>3</v>
      </c>
      <c r="AR38" s="295" t="s">
        <v>526</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546</v>
      </c>
      <c r="AL39" s="1131"/>
      <c r="AM39" s="1131"/>
      <c r="AN39" s="1132"/>
      <c r="AO39" s="303">
        <v>-344</v>
      </c>
      <c r="AP39" s="303">
        <v>-25</v>
      </c>
      <c r="AQ39" s="304">
        <v>-3105</v>
      </c>
      <c r="AR39" s="305">
        <v>-99.2</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547</v>
      </c>
      <c r="AL40" s="1128"/>
      <c r="AM40" s="1128"/>
      <c r="AN40" s="1129"/>
      <c r="AO40" s="303">
        <v>-1175874</v>
      </c>
      <c r="AP40" s="303">
        <v>-84711</v>
      </c>
      <c r="AQ40" s="304">
        <v>-51549</v>
      </c>
      <c r="AR40" s="305">
        <v>64.3</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304</v>
      </c>
      <c r="AL41" s="1134"/>
      <c r="AM41" s="1134"/>
      <c r="AN41" s="1135"/>
      <c r="AO41" s="303">
        <v>294752</v>
      </c>
      <c r="AP41" s="303">
        <v>21234</v>
      </c>
      <c r="AQ41" s="304">
        <v>25231</v>
      </c>
      <c r="AR41" s="305">
        <v>-15.8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517</v>
      </c>
      <c r="AN49" s="1124" t="s">
        <v>551</v>
      </c>
      <c r="AO49" s="1125"/>
      <c r="AP49" s="1125"/>
      <c r="AQ49" s="1125"/>
      <c r="AR49" s="112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552</v>
      </c>
      <c r="AO50" s="320" t="s">
        <v>553</v>
      </c>
      <c r="AP50" s="321" t="s">
        <v>554</v>
      </c>
      <c r="AQ50" s="322" t="s">
        <v>555</v>
      </c>
      <c r="AR50" s="323" t="s">
        <v>556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557</v>
      </c>
      <c r="AL51" s="316"/>
      <c r="AM51" s="324">
        <v>2170376</v>
      </c>
      <c r="AN51" s="325">
        <v>144924</v>
      </c>
      <c r="AO51" s="326">
        <v>69</v>
      </c>
      <c r="AP51" s="327">
        <v>90072</v>
      </c>
      <c r="AQ51" s="328">
        <v>13.3</v>
      </c>
      <c r="AR51" s="329">
        <v>55.7</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558</v>
      </c>
      <c r="AM52" s="332">
        <v>1638902</v>
      </c>
      <c r="AN52" s="333">
        <v>109435</v>
      </c>
      <c r="AO52" s="334">
        <v>86.6</v>
      </c>
      <c r="AP52" s="335">
        <v>46083</v>
      </c>
      <c r="AQ52" s="336">
        <v>3.2</v>
      </c>
      <c r="AR52" s="337">
        <v>83.4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559</v>
      </c>
      <c r="AL53" s="316"/>
      <c r="AM53" s="324">
        <v>1394056</v>
      </c>
      <c r="AN53" s="325">
        <v>94397</v>
      </c>
      <c r="AO53" s="326">
        <v>-34.9</v>
      </c>
      <c r="AP53" s="327">
        <v>88328</v>
      </c>
      <c r="AQ53" s="328">
        <v>-1.9</v>
      </c>
      <c r="AR53" s="329">
        <v>-33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558</v>
      </c>
      <c r="AM54" s="332">
        <v>933584</v>
      </c>
      <c r="AN54" s="333">
        <v>63217</v>
      </c>
      <c r="AO54" s="334">
        <v>-42.2</v>
      </c>
      <c r="AP54" s="335">
        <v>49013</v>
      </c>
      <c r="AQ54" s="336">
        <v>6.4</v>
      </c>
      <c r="AR54" s="337">
        <v>-48.6</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560</v>
      </c>
      <c r="AL55" s="316"/>
      <c r="AM55" s="324">
        <v>1494048</v>
      </c>
      <c r="AN55" s="325">
        <v>103223</v>
      </c>
      <c r="AO55" s="326">
        <v>9.3000000000000007</v>
      </c>
      <c r="AP55" s="327">
        <v>103390</v>
      </c>
      <c r="AQ55" s="328">
        <v>17.100000000000001</v>
      </c>
      <c r="AR55" s="329">
        <v>-7.8</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558</v>
      </c>
      <c r="AM56" s="332">
        <v>648927</v>
      </c>
      <c r="AN56" s="333">
        <v>44834</v>
      </c>
      <c r="AO56" s="334">
        <v>-29.1</v>
      </c>
      <c r="AP56" s="335">
        <v>51269</v>
      </c>
      <c r="AQ56" s="336">
        <v>4.5999999999999996</v>
      </c>
      <c r="AR56" s="337">
        <v>-33.700000000000003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561</v>
      </c>
      <c r="AL57" s="316"/>
      <c r="AM57" s="324">
        <v>1964659</v>
      </c>
      <c r="AN57" s="325">
        <v>138171</v>
      </c>
      <c r="AO57" s="326">
        <v>33.9</v>
      </c>
      <c r="AP57" s="327">
        <v>117234</v>
      </c>
      <c r="AQ57" s="328">
        <v>13.4</v>
      </c>
      <c r="AR57" s="329">
        <v>20.5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558</v>
      </c>
      <c r="AM58" s="332">
        <v>748521</v>
      </c>
      <c r="AN58" s="333">
        <v>52642</v>
      </c>
      <c r="AO58" s="334">
        <v>17.399999999999999</v>
      </c>
      <c r="AP58" s="335">
        <v>59796</v>
      </c>
      <c r="AQ58" s="336">
        <v>16.600000000000001</v>
      </c>
      <c r="AR58" s="337">
        <v>0.8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562</v>
      </c>
      <c r="AL59" s="316"/>
      <c r="AM59" s="324">
        <v>1993164</v>
      </c>
      <c r="AN59" s="325">
        <v>143589</v>
      </c>
      <c r="AO59" s="326">
        <v>3.9</v>
      </c>
      <c r="AP59" s="327">
        <v>97758</v>
      </c>
      <c r="AQ59" s="328">
        <v>-16.600000000000001</v>
      </c>
      <c r="AR59" s="329">
        <v>20.5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558</v>
      </c>
      <c r="AM60" s="332">
        <v>876971</v>
      </c>
      <c r="AN60" s="333">
        <v>63178</v>
      </c>
      <c r="AO60" s="334">
        <v>20</v>
      </c>
      <c r="AP60" s="335">
        <v>45946</v>
      </c>
      <c r="AQ60" s="336">
        <v>-23.2</v>
      </c>
      <c r="AR60" s="337">
        <v>43.2</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563</v>
      </c>
      <c r="AL61" s="338"/>
      <c r="AM61" s="339">
        <v>1803261</v>
      </c>
      <c r="AN61" s="340">
        <v>124861</v>
      </c>
      <c r="AO61" s="341">
        <v>16.2</v>
      </c>
      <c r="AP61" s="342">
        <v>99356</v>
      </c>
      <c r="AQ61" s="343">
        <v>5.0999999999999996</v>
      </c>
      <c r="AR61" s="329">
        <v>11.1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558</v>
      </c>
      <c r="AM62" s="332">
        <v>969381</v>
      </c>
      <c r="AN62" s="333">
        <v>66661</v>
      </c>
      <c r="AO62" s="334">
        <v>10.5</v>
      </c>
      <c r="AP62" s="335">
        <v>50421</v>
      </c>
      <c r="AQ62" s="336">
        <v>1.5</v>
      </c>
      <c r="AR62" s="337">
        <v>9</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uFcOvRze8As1ISJ6z7s7TWbahwVL4bVIgpsv4iRq7koUVqPsunVRG7exVYou3YsT0wW6NxR19CtBPt1JPp+fCQ==" saltValue="Bk6iS3uFNvU33VGU/+Oi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565</v>
      </c>
    </row>
    <row r="121" spans="125:125" ht="13.5" hidden="1" customHeight="1" x14ac:dyDescent="0.15">
      <c r="DU121" s="250"/>
    </row>
  </sheetData>
  <sheetProtection algorithmName="SHA-512" hashValue="6agR/3JByZe0qpWIFOkhFX3AXWUTXEol9RGEMebbYK6v8ePYQv5CrwMFQ9W/iZkngu/urmOoqHr/97VzYJsX9Q==" saltValue="jhr2S9+Ec2xH1d51Fvyz9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566</v>
      </c>
    </row>
  </sheetData>
  <sheetProtection algorithmName="SHA-512" hashValue="97UpUrojggHbFddw29KKz7VQKRtBnh6/LX5tQYxqRyXFOJB+QZuAJrlBeQjmvD4qcH3vzF3OMxSVgxXyVBzukA==" saltValue="Dk4ezbrGW/SE1uzfWy2JE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6" t="s">
        <v>3</v>
      </c>
      <c r="D47" s="1136"/>
      <c r="E47" s="1137"/>
      <c r="F47" s="11">
        <v>27.29</v>
      </c>
      <c r="G47" s="12">
        <v>27.1</v>
      </c>
      <c r="H47" s="12">
        <v>29.15</v>
      </c>
      <c r="I47" s="12">
        <v>30.83</v>
      </c>
      <c r="J47" s="13">
        <v>32.9</v>
      </c>
    </row>
    <row r="48" spans="2:10" ht="57.75" customHeight="1" x14ac:dyDescent="0.15">
      <c r="B48" s="14"/>
      <c r="C48" s="1138" t="s">
        <v>4</v>
      </c>
      <c r="D48" s="1138"/>
      <c r="E48" s="1139"/>
      <c r="F48" s="15">
        <v>7.35</v>
      </c>
      <c r="G48" s="16">
        <v>6.71</v>
      </c>
      <c r="H48" s="16">
        <v>6.16</v>
      </c>
      <c r="I48" s="16">
        <v>7.27</v>
      </c>
      <c r="J48" s="17">
        <v>14.2</v>
      </c>
    </row>
    <row r="49" spans="2:10" ht="57.75" customHeight="1" thickBot="1" x14ac:dyDescent="0.2">
      <c r="B49" s="18"/>
      <c r="C49" s="1140" t="s">
        <v>5</v>
      </c>
      <c r="D49" s="1140"/>
      <c r="E49" s="1141"/>
      <c r="F49" s="19" t="s">
        <v>572</v>
      </c>
      <c r="G49" s="20" t="s">
        <v>573</v>
      </c>
      <c r="H49" s="20" t="s">
        <v>574</v>
      </c>
      <c r="I49" s="20">
        <v>1.44</v>
      </c>
      <c r="J49" s="21">
        <v>7.32</v>
      </c>
    </row>
    <row r="50" spans="2:10" x14ac:dyDescent="0.15"/>
  </sheetData>
  <sheetProtection algorithmName="SHA-512" hashValue="Bl/FX8+sUJY3VdC2A+PlbvmjYtKmg3a/ivKvP9dbTZSUAxiNNRcA7GE2waEvmPSlf3HljRj4uogFWBpToaVqDg==" saltValue="AvoQBkVKZV998VrqHbt1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48" t="s">
        <v>575</v>
      </c>
      <c r="D34" s="1148"/>
      <c r="E34" s="1149"/>
      <c r="F34" s="32">
        <v>7.34</v>
      </c>
      <c r="G34" s="33">
        <v>6.71</v>
      </c>
      <c r="H34" s="33">
        <v>6.16</v>
      </c>
      <c r="I34" s="33">
        <v>7.26</v>
      </c>
      <c r="J34" s="34">
        <v>14.19</v>
      </c>
      <c r="K34" s="22"/>
      <c r="L34" s="22"/>
      <c r="M34" s="22"/>
      <c r="N34" s="22"/>
      <c r="O34" s="22"/>
      <c r="P34" s="22"/>
    </row>
    <row r="35" spans="1:16" ht="39" customHeight="1" x14ac:dyDescent="0.15">
      <c r="A35" s="22"/>
      <c r="B35" s="35"/>
      <c r="C35" s="1142" t="s">
        <v>576</v>
      </c>
      <c r="D35" s="1143"/>
      <c r="E35" s="1144"/>
      <c r="F35" s="36">
        <v>1.44</v>
      </c>
      <c r="G35" s="37">
        <v>1.68</v>
      </c>
      <c r="H35" s="37">
        <v>2.23</v>
      </c>
      <c r="I35" s="37">
        <v>2.2000000000000002</v>
      </c>
      <c r="J35" s="38">
        <v>1.77</v>
      </c>
      <c r="K35" s="22"/>
      <c r="L35" s="22"/>
      <c r="M35" s="22"/>
      <c r="N35" s="22"/>
      <c r="O35" s="22"/>
      <c r="P35" s="22"/>
    </row>
    <row r="36" spans="1:16" ht="39" customHeight="1" x14ac:dyDescent="0.15">
      <c r="A36" s="22"/>
      <c r="B36" s="35"/>
      <c r="C36" s="1142" t="s">
        <v>577</v>
      </c>
      <c r="D36" s="1143"/>
      <c r="E36" s="1144"/>
      <c r="F36" s="36">
        <v>0.85</v>
      </c>
      <c r="G36" s="37">
        <v>0.39</v>
      </c>
      <c r="H36" s="37">
        <v>0.26</v>
      </c>
      <c r="I36" s="37">
        <v>0.87</v>
      </c>
      <c r="J36" s="38">
        <v>1.52</v>
      </c>
      <c r="K36" s="22"/>
      <c r="L36" s="22"/>
      <c r="M36" s="22"/>
      <c r="N36" s="22"/>
      <c r="O36" s="22"/>
      <c r="P36" s="22"/>
    </row>
    <row r="37" spans="1:16" ht="39" customHeight="1" x14ac:dyDescent="0.15">
      <c r="A37" s="22"/>
      <c r="B37" s="35"/>
      <c r="C37" s="1142" t="s">
        <v>578</v>
      </c>
      <c r="D37" s="1143"/>
      <c r="E37" s="1144"/>
      <c r="F37" s="36">
        <v>0.61</v>
      </c>
      <c r="G37" s="37">
        <v>0.52</v>
      </c>
      <c r="H37" s="37">
        <v>0.54</v>
      </c>
      <c r="I37" s="37">
        <v>0.96</v>
      </c>
      <c r="J37" s="38">
        <v>1.19</v>
      </c>
      <c r="K37" s="22"/>
      <c r="L37" s="22"/>
      <c r="M37" s="22"/>
      <c r="N37" s="22"/>
      <c r="O37" s="22"/>
      <c r="P37" s="22"/>
    </row>
    <row r="38" spans="1:16" ht="39" customHeight="1" x14ac:dyDescent="0.15">
      <c r="A38" s="22"/>
      <c r="B38" s="35"/>
      <c r="C38" s="1142" t="s">
        <v>579</v>
      </c>
      <c r="D38" s="1143"/>
      <c r="E38" s="1144"/>
      <c r="F38" s="36">
        <v>0</v>
      </c>
      <c r="G38" s="37">
        <v>0.02</v>
      </c>
      <c r="H38" s="37">
        <v>0.04</v>
      </c>
      <c r="I38" s="37">
        <v>0.06</v>
      </c>
      <c r="J38" s="38">
        <v>0.04</v>
      </c>
      <c r="K38" s="22"/>
      <c r="L38" s="22"/>
      <c r="M38" s="22"/>
      <c r="N38" s="22"/>
      <c r="O38" s="22"/>
      <c r="P38" s="22"/>
    </row>
    <row r="39" spans="1:16" ht="39" customHeight="1" x14ac:dyDescent="0.15">
      <c r="A39" s="22"/>
      <c r="B39" s="35"/>
      <c r="C39" s="1142" t="s">
        <v>580</v>
      </c>
      <c r="D39" s="1143"/>
      <c r="E39" s="1144"/>
      <c r="F39" s="36">
        <v>0.05</v>
      </c>
      <c r="G39" s="37">
        <v>7.0000000000000007E-2</v>
      </c>
      <c r="H39" s="37">
        <v>0.04</v>
      </c>
      <c r="I39" s="37">
        <v>0.02</v>
      </c>
      <c r="J39" s="38">
        <v>0</v>
      </c>
      <c r="K39" s="22"/>
      <c r="L39" s="22"/>
      <c r="M39" s="22"/>
      <c r="N39" s="22"/>
      <c r="O39" s="22"/>
      <c r="P39" s="22"/>
    </row>
    <row r="40" spans="1:16" ht="39" customHeight="1" x14ac:dyDescent="0.15">
      <c r="A40" s="22"/>
      <c r="B40" s="35"/>
      <c r="C40" s="1142" t="s">
        <v>581</v>
      </c>
      <c r="D40" s="1143"/>
      <c r="E40" s="1144"/>
      <c r="F40" s="36">
        <v>0</v>
      </c>
      <c r="G40" s="37">
        <v>0</v>
      </c>
      <c r="H40" s="37">
        <v>0</v>
      </c>
      <c r="I40" s="37">
        <v>0</v>
      </c>
      <c r="J40" s="38">
        <v>0</v>
      </c>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582</v>
      </c>
      <c r="D42" s="1143"/>
      <c r="E42" s="1144"/>
      <c r="F42" s="36" t="s">
        <v>526</v>
      </c>
      <c r="G42" s="37" t="s">
        <v>526</v>
      </c>
      <c r="H42" s="37" t="s">
        <v>526</v>
      </c>
      <c r="I42" s="37" t="s">
        <v>526</v>
      </c>
      <c r="J42" s="38" t="s">
        <v>526</v>
      </c>
      <c r="K42" s="22"/>
      <c r="L42" s="22"/>
      <c r="M42" s="22"/>
      <c r="N42" s="22"/>
      <c r="O42" s="22"/>
      <c r="P42" s="22"/>
    </row>
    <row r="43" spans="1:16" ht="39" customHeight="1" thickBot="1" x14ac:dyDescent="0.2">
      <c r="A43" s="22"/>
      <c r="B43" s="40"/>
      <c r="C43" s="1145" t="s">
        <v>583</v>
      </c>
      <c r="D43" s="1146"/>
      <c r="E43" s="1147"/>
      <c r="F43" s="41">
        <v>17.760000000000002</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QlU2gSWao1/P9NU6SWvlvQAC2ZzI+CJiN/THitb3wNq6ziEpR8QIwNfMWpgPW3h3cN/WvfKWzvDvnFVnC9yBQ==" saltValue="y9/enVkM0R24+Yq79d8g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0" t="s">
        <v>11</v>
      </c>
      <c r="C45" s="1151"/>
      <c r="D45" s="58"/>
      <c r="E45" s="1156" t="s">
        <v>12</v>
      </c>
      <c r="F45" s="1156"/>
      <c r="G45" s="1156"/>
      <c r="H45" s="1156"/>
      <c r="I45" s="1156"/>
      <c r="J45" s="1157"/>
      <c r="K45" s="59">
        <v>1240</v>
      </c>
      <c r="L45" s="60">
        <v>1172</v>
      </c>
      <c r="M45" s="60">
        <v>1200</v>
      </c>
      <c r="N45" s="60">
        <v>1327</v>
      </c>
      <c r="O45" s="61">
        <v>1347</v>
      </c>
      <c r="P45" s="48"/>
      <c r="Q45" s="48"/>
      <c r="R45" s="48"/>
      <c r="S45" s="48"/>
      <c r="T45" s="48"/>
      <c r="U45" s="48"/>
    </row>
    <row r="46" spans="1:21" ht="30.75" customHeight="1" x14ac:dyDescent="0.15">
      <c r="A46" s="48"/>
      <c r="B46" s="1152"/>
      <c r="C46" s="1153"/>
      <c r="D46" s="62"/>
      <c r="E46" s="1158" t="s">
        <v>13</v>
      </c>
      <c r="F46" s="1158"/>
      <c r="G46" s="1158"/>
      <c r="H46" s="1158"/>
      <c r="I46" s="1158"/>
      <c r="J46" s="1159"/>
      <c r="K46" s="63" t="s">
        <v>526</v>
      </c>
      <c r="L46" s="64" t="s">
        <v>526</v>
      </c>
      <c r="M46" s="64" t="s">
        <v>526</v>
      </c>
      <c r="N46" s="64" t="s">
        <v>526</v>
      </c>
      <c r="O46" s="65" t="s">
        <v>526</v>
      </c>
      <c r="P46" s="48"/>
      <c r="Q46" s="48"/>
      <c r="R46" s="48"/>
      <c r="S46" s="48"/>
      <c r="T46" s="48"/>
      <c r="U46" s="48"/>
    </row>
    <row r="47" spans="1:21" ht="30.75" customHeight="1" x14ac:dyDescent="0.15">
      <c r="A47" s="48"/>
      <c r="B47" s="1152"/>
      <c r="C47" s="1153"/>
      <c r="D47" s="62"/>
      <c r="E47" s="1158" t="s">
        <v>14</v>
      </c>
      <c r="F47" s="1158"/>
      <c r="G47" s="1158"/>
      <c r="H47" s="1158"/>
      <c r="I47" s="1158"/>
      <c r="J47" s="1159"/>
      <c r="K47" s="63" t="s">
        <v>526</v>
      </c>
      <c r="L47" s="64" t="s">
        <v>526</v>
      </c>
      <c r="M47" s="64" t="s">
        <v>526</v>
      </c>
      <c r="N47" s="64" t="s">
        <v>526</v>
      </c>
      <c r="O47" s="65" t="s">
        <v>526</v>
      </c>
      <c r="P47" s="48"/>
      <c r="Q47" s="48"/>
      <c r="R47" s="48"/>
      <c r="S47" s="48"/>
      <c r="T47" s="48"/>
      <c r="U47" s="48"/>
    </row>
    <row r="48" spans="1:21" ht="30.75" customHeight="1" x14ac:dyDescent="0.15">
      <c r="A48" s="48"/>
      <c r="B48" s="1152"/>
      <c r="C48" s="1153"/>
      <c r="D48" s="62"/>
      <c r="E48" s="1158" t="s">
        <v>15</v>
      </c>
      <c r="F48" s="1158"/>
      <c r="G48" s="1158"/>
      <c r="H48" s="1158"/>
      <c r="I48" s="1158"/>
      <c r="J48" s="1159"/>
      <c r="K48" s="63" t="s">
        <v>526</v>
      </c>
      <c r="L48" s="64" t="s">
        <v>526</v>
      </c>
      <c r="M48" s="64" t="s">
        <v>526</v>
      </c>
      <c r="N48" s="64" t="s">
        <v>526</v>
      </c>
      <c r="O48" s="65" t="s">
        <v>526</v>
      </c>
      <c r="P48" s="48"/>
      <c r="Q48" s="48"/>
      <c r="R48" s="48"/>
      <c r="S48" s="48"/>
      <c r="T48" s="48"/>
      <c r="U48" s="48"/>
    </row>
    <row r="49" spans="1:21" ht="30.75" customHeight="1" x14ac:dyDescent="0.15">
      <c r="A49" s="48"/>
      <c r="B49" s="1152"/>
      <c r="C49" s="1153"/>
      <c r="D49" s="62"/>
      <c r="E49" s="1158" t="s">
        <v>16</v>
      </c>
      <c r="F49" s="1158"/>
      <c r="G49" s="1158"/>
      <c r="H49" s="1158"/>
      <c r="I49" s="1158"/>
      <c r="J49" s="1159"/>
      <c r="K49" s="63">
        <v>42</v>
      </c>
      <c r="L49" s="64">
        <v>118</v>
      </c>
      <c r="M49" s="64">
        <v>115</v>
      </c>
      <c r="N49" s="64">
        <v>127</v>
      </c>
      <c r="O49" s="65">
        <v>124</v>
      </c>
      <c r="P49" s="48"/>
      <c r="Q49" s="48"/>
      <c r="R49" s="48"/>
      <c r="S49" s="48"/>
      <c r="T49" s="48"/>
      <c r="U49" s="48"/>
    </row>
    <row r="50" spans="1:21" ht="30.75" customHeight="1" x14ac:dyDescent="0.15">
      <c r="A50" s="48"/>
      <c r="B50" s="1152"/>
      <c r="C50" s="1153"/>
      <c r="D50" s="62"/>
      <c r="E50" s="1158" t="s">
        <v>17</v>
      </c>
      <c r="F50" s="1158"/>
      <c r="G50" s="1158"/>
      <c r="H50" s="1158"/>
      <c r="I50" s="1158"/>
      <c r="J50" s="1159"/>
      <c r="K50" s="63">
        <v>0</v>
      </c>
      <c r="L50" s="64">
        <v>0</v>
      </c>
      <c r="M50" s="64">
        <v>0</v>
      </c>
      <c r="N50" s="64">
        <v>0</v>
      </c>
      <c r="O50" s="65" t="s">
        <v>526</v>
      </c>
      <c r="P50" s="48"/>
      <c r="Q50" s="48"/>
      <c r="R50" s="48"/>
      <c r="S50" s="48"/>
      <c r="T50" s="48"/>
      <c r="U50" s="48"/>
    </row>
    <row r="51" spans="1:21" ht="30.75" customHeight="1" x14ac:dyDescent="0.15">
      <c r="A51" s="48"/>
      <c r="B51" s="1154"/>
      <c r="C51" s="1155"/>
      <c r="D51" s="66"/>
      <c r="E51" s="1158" t="s">
        <v>18</v>
      </c>
      <c r="F51" s="1158"/>
      <c r="G51" s="1158"/>
      <c r="H51" s="1158"/>
      <c r="I51" s="1158"/>
      <c r="J51" s="1159"/>
      <c r="K51" s="63">
        <v>0</v>
      </c>
      <c r="L51" s="64" t="s">
        <v>526</v>
      </c>
      <c r="M51" s="64" t="s">
        <v>526</v>
      </c>
      <c r="N51" s="64" t="s">
        <v>526</v>
      </c>
      <c r="O51" s="65" t="s">
        <v>526</v>
      </c>
      <c r="P51" s="48"/>
      <c r="Q51" s="48"/>
      <c r="R51" s="48"/>
      <c r="S51" s="48"/>
      <c r="T51" s="48"/>
      <c r="U51" s="48"/>
    </row>
    <row r="52" spans="1:21" ht="30.75" customHeight="1" x14ac:dyDescent="0.15">
      <c r="A52" s="48"/>
      <c r="B52" s="1160" t="s">
        <v>19</v>
      </c>
      <c r="C52" s="1161"/>
      <c r="D52" s="66"/>
      <c r="E52" s="1158" t="s">
        <v>20</v>
      </c>
      <c r="F52" s="1158"/>
      <c r="G52" s="1158"/>
      <c r="H52" s="1158"/>
      <c r="I52" s="1158"/>
      <c r="J52" s="1159"/>
      <c r="K52" s="63">
        <v>1008</v>
      </c>
      <c r="L52" s="64">
        <v>1009</v>
      </c>
      <c r="M52" s="64">
        <v>1047</v>
      </c>
      <c r="N52" s="64">
        <v>1147</v>
      </c>
      <c r="O52" s="65">
        <v>1176</v>
      </c>
      <c r="P52" s="48"/>
      <c r="Q52" s="48"/>
      <c r="R52" s="48"/>
      <c r="S52" s="48"/>
      <c r="T52" s="48"/>
      <c r="U52" s="48"/>
    </row>
    <row r="53" spans="1:21" ht="30.75" customHeight="1" thickBot="1" x14ac:dyDescent="0.2">
      <c r="A53" s="48"/>
      <c r="B53" s="1162" t="s">
        <v>21</v>
      </c>
      <c r="C53" s="1163"/>
      <c r="D53" s="67"/>
      <c r="E53" s="1164" t="s">
        <v>22</v>
      </c>
      <c r="F53" s="1164"/>
      <c r="G53" s="1164"/>
      <c r="H53" s="1164"/>
      <c r="I53" s="1164"/>
      <c r="J53" s="1165"/>
      <c r="K53" s="68">
        <v>274</v>
      </c>
      <c r="L53" s="69">
        <v>281</v>
      </c>
      <c r="M53" s="69">
        <v>268</v>
      </c>
      <c r="N53" s="69">
        <v>307</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66" t="s">
        <v>25</v>
      </c>
      <c r="C57" s="1167"/>
      <c r="D57" s="1170" t="s">
        <v>26</v>
      </c>
      <c r="E57" s="1171"/>
      <c r="F57" s="1171"/>
      <c r="G57" s="1171"/>
      <c r="H57" s="1171"/>
      <c r="I57" s="1171"/>
      <c r="J57" s="1172"/>
      <c r="K57" s="83"/>
      <c r="L57" s="84"/>
      <c r="M57" s="84"/>
      <c r="N57" s="84"/>
      <c r="O57" s="85"/>
    </row>
    <row r="58" spans="1:21" ht="31.5" customHeight="1" thickBot="1" x14ac:dyDescent="0.2">
      <c r="B58" s="1168"/>
      <c r="C58" s="1169"/>
      <c r="D58" s="1173" t="s">
        <v>27</v>
      </c>
      <c r="E58" s="1174"/>
      <c r="F58" s="1174"/>
      <c r="G58" s="1174"/>
      <c r="H58" s="1174"/>
      <c r="I58" s="1174"/>
      <c r="J58" s="11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9B6phB+y92AiD8/eWjOzAAQyypRUGsMPRGMMfl10ISsKNnTQG6hd1CG4feREJC+tpsOMat5CUMW2hkqaOoLiA==" saltValue="b9Yb3Yf27OLSARfNZCnl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176" t="s">
        <v>30</v>
      </c>
      <c r="C41" s="1177"/>
      <c r="D41" s="102"/>
      <c r="E41" s="1182" t="s">
        <v>31</v>
      </c>
      <c r="F41" s="1182"/>
      <c r="G41" s="1182"/>
      <c r="H41" s="1183"/>
      <c r="I41" s="346">
        <v>11385</v>
      </c>
      <c r="J41" s="347">
        <v>11141</v>
      </c>
      <c r="K41" s="347">
        <v>10821</v>
      </c>
      <c r="L41" s="347">
        <v>10752</v>
      </c>
      <c r="M41" s="348">
        <v>10448</v>
      </c>
    </row>
    <row r="42" spans="2:13" ht="27.75" customHeight="1" x14ac:dyDescent="0.15">
      <c r="B42" s="1178"/>
      <c r="C42" s="1179"/>
      <c r="D42" s="103"/>
      <c r="E42" s="1184" t="s">
        <v>32</v>
      </c>
      <c r="F42" s="1184"/>
      <c r="G42" s="1184"/>
      <c r="H42" s="1185"/>
      <c r="I42" s="349" t="s">
        <v>526</v>
      </c>
      <c r="J42" s="350" t="s">
        <v>526</v>
      </c>
      <c r="K42" s="350" t="s">
        <v>526</v>
      </c>
      <c r="L42" s="350" t="s">
        <v>526</v>
      </c>
      <c r="M42" s="351" t="s">
        <v>526</v>
      </c>
    </row>
    <row r="43" spans="2:13" ht="27.75" customHeight="1" x14ac:dyDescent="0.15">
      <c r="B43" s="1178"/>
      <c r="C43" s="1179"/>
      <c r="D43" s="103"/>
      <c r="E43" s="1184" t="s">
        <v>33</v>
      </c>
      <c r="F43" s="1184"/>
      <c r="G43" s="1184"/>
      <c r="H43" s="1185"/>
      <c r="I43" s="349" t="s">
        <v>526</v>
      </c>
      <c r="J43" s="350" t="s">
        <v>526</v>
      </c>
      <c r="K43" s="350" t="s">
        <v>526</v>
      </c>
      <c r="L43" s="350" t="s">
        <v>526</v>
      </c>
      <c r="M43" s="351" t="s">
        <v>526</v>
      </c>
    </row>
    <row r="44" spans="2:13" ht="27.75" customHeight="1" x14ac:dyDescent="0.15">
      <c r="B44" s="1178"/>
      <c r="C44" s="1179"/>
      <c r="D44" s="103"/>
      <c r="E44" s="1184" t="s">
        <v>34</v>
      </c>
      <c r="F44" s="1184"/>
      <c r="G44" s="1184"/>
      <c r="H44" s="1185"/>
      <c r="I44" s="349">
        <v>1709</v>
      </c>
      <c r="J44" s="350">
        <v>1623</v>
      </c>
      <c r="K44" s="350">
        <v>1218</v>
      </c>
      <c r="L44" s="350">
        <v>1117</v>
      </c>
      <c r="M44" s="351">
        <v>1008</v>
      </c>
    </row>
    <row r="45" spans="2:13" ht="27.75" customHeight="1" x14ac:dyDescent="0.15">
      <c r="B45" s="1178"/>
      <c r="C45" s="1179"/>
      <c r="D45" s="103"/>
      <c r="E45" s="1184" t="s">
        <v>35</v>
      </c>
      <c r="F45" s="1184"/>
      <c r="G45" s="1184"/>
      <c r="H45" s="1185"/>
      <c r="I45" s="349">
        <v>1157</v>
      </c>
      <c r="J45" s="350">
        <v>1067</v>
      </c>
      <c r="K45" s="350">
        <v>1010</v>
      </c>
      <c r="L45" s="350">
        <v>974</v>
      </c>
      <c r="M45" s="351">
        <v>945</v>
      </c>
    </row>
    <row r="46" spans="2:13" ht="27.75" customHeight="1" x14ac:dyDescent="0.15">
      <c r="B46" s="1178"/>
      <c r="C46" s="1179"/>
      <c r="D46" s="104"/>
      <c r="E46" s="1184" t="s">
        <v>36</v>
      </c>
      <c r="F46" s="1184"/>
      <c r="G46" s="1184"/>
      <c r="H46" s="1185"/>
      <c r="I46" s="349" t="s">
        <v>526</v>
      </c>
      <c r="J46" s="350" t="s">
        <v>526</v>
      </c>
      <c r="K46" s="350" t="s">
        <v>526</v>
      </c>
      <c r="L46" s="350" t="s">
        <v>526</v>
      </c>
      <c r="M46" s="351" t="s">
        <v>526</v>
      </c>
    </row>
    <row r="47" spans="2:13" ht="27.75" customHeight="1" x14ac:dyDescent="0.15">
      <c r="B47" s="1178"/>
      <c r="C47" s="1179"/>
      <c r="D47" s="105"/>
      <c r="E47" s="1186" t="s">
        <v>37</v>
      </c>
      <c r="F47" s="1187"/>
      <c r="G47" s="1187"/>
      <c r="H47" s="1188"/>
      <c r="I47" s="349" t="s">
        <v>526</v>
      </c>
      <c r="J47" s="350" t="s">
        <v>526</v>
      </c>
      <c r="K47" s="350" t="s">
        <v>526</v>
      </c>
      <c r="L47" s="350" t="s">
        <v>526</v>
      </c>
      <c r="M47" s="351" t="s">
        <v>526</v>
      </c>
    </row>
    <row r="48" spans="2:13" ht="27.75" customHeight="1" x14ac:dyDescent="0.15">
      <c r="B48" s="1178"/>
      <c r="C48" s="1179"/>
      <c r="D48" s="103"/>
      <c r="E48" s="1184" t="s">
        <v>38</v>
      </c>
      <c r="F48" s="1184"/>
      <c r="G48" s="1184"/>
      <c r="H48" s="1185"/>
      <c r="I48" s="349" t="s">
        <v>526</v>
      </c>
      <c r="J48" s="350" t="s">
        <v>526</v>
      </c>
      <c r="K48" s="350" t="s">
        <v>526</v>
      </c>
      <c r="L48" s="350" t="s">
        <v>526</v>
      </c>
      <c r="M48" s="351" t="s">
        <v>526</v>
      </c>
    </row>
    <row r="49" spans="2:13" ht="27.75" customHeight="1" x14ac:dyDescent="0.15">
      <c r="B49" s="1180"/>
      <c r="C49" s="1181"/>
      <c r="D49" s="103"/>
      <c r="E49" s="1184" t="s">
        <v>39</v>
      </c>
      <c r="F49" s="1184"/>
      <c r="G49" s="1184"/>
      <c r="H49" s="1185"/>
      <c r="I49" s="349" t="s">
        <v>526</v>
      </c>
      <c r="J49" s="350" t="s">
        <v>526</v>
      </c>
      <c r="K49" s="350" t="s">
        <v>526</v>
      </c>
      <c r="L49" s="350" t="s">
        <v>526</v>
      </c>
      <c r="M49" s="351" t="s">
        <v>526</v>
      </c>
    </row>
    <row r="50" spans="2:13" ht="27.75" customHeight="1" x14ac:dyDescent="0.15">
      <c r="B50" s="1189" t="s">
        <v>40</v>
      </c>
      <c r="C50" s="1190"/>
      <c r="D50" s="106"/>
      <c r="E50" s="1184" t="s">
        <v>41</v>
      </c>
      <c r="F50" s="1184"/>
      <c r="G50" s="1184"/>
      <c r="H50" s="1185"/>
      <c r="I50" s="349">
        <v>5895</v>
      </c>
      <c r="J50" s="350">
        <v>5650</v>
      </c>
      <c r="K50" s="350">
        <v>5640</v>
      </c>
      <c r="L50" s="350">
        <v>5965</v>
      </c>
      <c r="M50" s="351">
        <v>6530</v>
      </c>
    </row>
    <row r="51" spans="2:13" ht="27.75" customHeight="1" x14ac:dyDescent="0.15">
      <c r="B51" s="1178"/>
      <c r="C51" s="1179"/>
      <c r="D51" s="103"/>
      <c r="E51" s="1184" t="s">
        <v>42</v>
      </c>
      <c r="F51" s="1184"/>
      <c r="G51" s="1184"/>
      <c r="H51" s="1185"/>
      <c r="I51" s="349">
        <v>8</v>
      </c>
      <c r="J51" s="350">
        <v>3</v>
      </c>
      <c r="K51" s="350">
        <v>1</v>
      </c>
      <c r="L51" s="350">
        <v>0</v>
      </c>
      <c r="M51" s="351" t="s">
        <v>526</v>
      </c>
    </row>
    <row r="52" spans="2:13" ht="27.75" customHeight="1" x14ac:dyDescent="0.15">
      <c r="B52" s="1180"/>
      <c r="C52" s="1181"/>
      <c r="D52" s="103"/>
      <c r="E52" s="1184" t="s">
        <v>43</v>
      </c>
      <c r="F52" s="1184"/>
      <c r="G52" s="1184"/>
      <c r="H52" s="1185"/>
      <c r="I52" s="349">
        <v>11643</v>
      </c>
      <c r="J52" s="350">
        <v>11478</v>
      </c>
      <c r="K52" s="350">
        <v>10972</v>
      </c>
      <c r="L52" s="350">
        <v>11055</v>
      </c>
      <c r="M52" s="351">
        <v>10751</v>
      </c>
    </row>
    <row r="53" spans="2:13" ht="27.75" customHeight="1" thickBot="1" x14ac:dyDescent="0.2">
      <c r="B53" s="1191" t="s">
        <v>44</v>
      </c>
      <c r="C53" s="1192"/>
      <c r="D53" s="107"/>
      <c r="E53" s="1193" t="s">
        <v>45</v>
      </c>
      <c r="F53" s="1193"/>
      <c r="G53" s="1193"/>
      <c r="H53" s="1194"/>
      <c r="I53" s="352">
        <v>-3296</v>
      </c>
      <c r="J53" s="353">
        <v>-3300</v>
      </c>
      <c r="K53" s="353">
        <v>-3564</v>
      </c>
      <c r="L53" s="353">
        <v>-4177</v>
      </c>
      <c r="M53" s="354">
        <v>-4880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cb4xbxbOoQa0hW+0sxJOv1hz7vmXkNFEDqJykfj7ccICL5iignxbtFNakUMY0dgMucUIbYcxDZcy13tsqfRR9A==" saltValue="Cejmh/Ycfd/XlBfDgF3b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03" t="s">
        <v>48</v>
      </c>
      <c r="D55" s="1203"/>
      <c r="E55" s="1204"/>
      <c r="F55" s="119">
        <v>1579</v>
      </c>
      <c r="G55" s="119">
        <v>1752</v>
      </c>
      <c r="H55" s="120">
        <v>1966</v>
      </c>
    </row>
    <row r="56" spans="2:8" ht="52.5" customHeight="1" x14ac:dyDescent="0.15">
      <c r="B56" s="121"/>
      <c r="C56" s="1205" t="s">
        <v>49</v>
      </c>
      <c r="D56" s="1205"/>
      <c r="E56" s="1206"/>
      <c r="F56" s="122">
        <v>2044</v>
      </c>
      <c r="G56" s="122">
        <v>1948</v>
      </c>
      <c r="H56" s="123">
        <v>2000</v>
      </c>
    </row>
    <row r="57" spans="2:8" ht="53.25" customHeight="1" x14ac:dyDescent="0.15">
      <c r="B57" s="121"/>
      <c r="C57" s="1207" t="s">
        <v>50</v>
      </c>
      <c r="D57" s="1207"/>
      <c r="E57" s="1208"/>
      <c r="F57" s="124">
        <v>2987</v>
      </c>
      <c r="G57" s="124">
        <v>3026</v>
      </c>
      <c r="H57" s="125">
        <v>3170</v>
      </c>
    </row>
    <row r="58" spans="2:8" ht="45.75" customHeight="1" x14ac:dyDescent="0.15">
      <c r="B58" s="126"/>
      <c r="C58" s="1195" t="s">
        <v>590</v>
      </c>
      <c r="D58" s="1196"/>
      <c r="E58" s="1197"/>
      <c r="F58" s="127">
        <v>1047</v>
      </c>
      <c r="G58" s="127">
        <v>1034</v>
      </c>
      <c r="H58" s="128">
        <v>1045</v>
      </c>
    </row>
    <row r="59" spans="2:8" ht="45.75" customHeight="1" x14ac:dyDescent="0.15">
      <c r="B59" s="126"/>
      <c r="C59" s="1195" t="s">
        <v>592</v>
      </c>
      <c r="D59" s="1196"/>
      <c r="E59" s="1197"/>
      <c r="F59" s="127">
        <v>516</v>
      </c>
      <c r="G59" s="127">
        <v>546</v>
      </c>
      <c r="H59" s="128">
        <v>707</v>
      </c>
    </row>
    <row r="60" spans="2:8" ht="45.75" customHeight="1" x14ac:dyDescent="0.15">
      <c r="B60" s="126"/>
      <c r="C60" s="1195" t="s">
        <v>591</v>
      </c>
      <c r="D60" s="1196"/>
      <c r="E60" s="1197"/>
      <c r="F60" s="127">
        <v>667</v>
      </c>
      <c r="G60" s="127">
        <v>667</v>
      </c>
      <c r="H60" s="128">
        <v>667</v>
      </c>
    </row>
    <row r="61" spans="2:8" ht="45.75" customHeight="1" x14ac:dyDescent="0.15">
      <c r="B61" s="126"/>
      <c r="C61" s="1195" t="s">
        <v>593</v>
      </c>
      <c r="D61" s="1196"/>
      <c r="E61" s="1197"/>
      <c r="F61" s="127">
        <v>262</v>
      </c>
      <c r="G61" s="127">
        <v>262</v>
      </c>
      <c r="H61" s="128">
        <v>262</v>
      </c>
    </row>
    <row r="62" spans="2:8" ht="45.75" customHeight="1" thickBot="1" x14ac:dyDescent="0.2">
      <c r="B62" s="129"/>
      <c r="C62" s="1198" t="s">
        <v>594</v>
      </c>
      <c r="D62" s="1199"/>
      <c r="E62" s="1200"/>
      <c r="F62" s="130">
        <v>186</v>
      </c>
      <c r="G62" s="130">
        <v>178</v>
      </c>
      <c r="H62" s="131">
        <v>177</v>
      </c>
    </row>
    <row r="63" spans="2:8" ht="52.5" customHeight="1" thickBot="1" x14ac:dyDescent="0.2">
      <c r="B63" s="132"/>
      <c r="C63" s="1201" t="s">
        <v>51</v>
      </c>
      <c r="D63" s="1201"/>
      <c r="E63" s="1202"/>
      <c r="F63" s="133">
        <v>6609</v>
      </c>
      <c r="G63" s="133">
        <v>6726</v>
      </c>
      <c r="H63" s="134">
        <v>7137</v>
      </c>
    </row>
    <row r="64" spans="2:8" x14ac:dyDescent="0.15"/>
  </sheetData>
  <sheetProtection algorithmName="SHA-512" hashValue="ROql8kFZa29TPo3Q+1c96niy0QYCWkSDF8ASmsQoMgLTJtqVDVyRASuP/ZU2/EsXAVN+9h+5M+KI0PS4XiM/Lg==" saltValue="wIQ6s5l6FTgNdTGKUppy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2F5CF-3A88-4D2D-BA82-474987ECCECB}">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11" customWidth="1"/>
    <col min="2" max="107" width="2.5" style="1211" customWidth="1"/>
    <col min="108" max="108" width="6.125" style="1218" customWidth="1"/>
    <col min="109" max="109" width="5.875" style="1217" customWidth="1"/>
    <col min="110" max="16384" width="8.625" style="1211" hidden="1"/>
  </cols>
  <sheetData>
    <row r="1" spans="1:109" ht="42.75" customHeight="1" x14ac:dyDescent="0.15">
      <c r="A1" s="1209"/>
      <c r="B1" s="1210"/>
      <c r="DD1" s="1211"/>
      <c r="DE1" s="1211"/>
    </row>
    <row r="2" spans="1:109" ht="25.5" customHeight="1" x14ac:dyDescent="0.15">
      <c r="A2" s="1212"/>
      <c r="C2" s="1212"/>
      <c r="O2" s="1212"/>
      <c r="P2" s="1212"/>
      <c r="Q2" s="1212"/>
      <c r="R2" s="1212"/>
      <c r="S2" s="1212"/>
      <c r="T2" s="1212"/>
      <c r="U2" s="1212"/>
      <c r="V2" s="1212"/>
      <c r="W2" s="1212"/>
      <c r="X2" s="1212"/>
      <c r="Y2" s="1212"/>
      <c r="Z2" s="1212"/>
      <c r="AA2" s="1212"/>
      <c r="AB2" s="1212"/>
      <c r="AC2" s="1212"/>
      <c r="AD2" s="1212"/>
      <c r="AE2" s="1212"/>
      <c r="AF2" s="1212"/>
      <c r="AG2" s="1212"/>
      <c r="AH2" s="1212"/>
      <c r="AI2" s="1212"/>
      <c r="AU2" s="1212"/>
      <c r="BG2" s="1212"/>
      <c r="BS2" s="1212"/>
      <c r="CE2" s="1212"/>
      <c r="CQ2" s="1212"/>
      <c r="DD2" s="1211"/>
      <c r="DE2" s="1211"/>
    </row>
    <row r="3" spans="1:109" ht="25.5" customHeight="1" x14ac:dyDescent="0.15">
      <c r="A3" s="1212"/>
      <c r="C3" s="1212"/>
      <c r="O3" s="1212"/>
      <c r="P3" s="1212"/>
      <c r="Q3" s="1212"/>
      <c r="R3" s="1212"/>
      <c r="S3" s="1212"/>
      <c r="T3" s="1212"/>
      <c r="U3" s="1212"/>
      <c r="V3" s="1212"/>
      <c r="W3" s="1212"/>
      <c r="X3" s="1212"/>
      <c r="Y3" s="1212"/>
      <c r="Z3" s="1212"/>
      <c r="AA3" s="1212"/>
      <c r="AB3" s="1212"/>
      <c r="AC3" s="1212"/>
      <c r="AD3" s="1212"/>
      <c r="AE3" s="1212"/>
      <c r="AF3" s="1212"/>
      <c r="AG3" s="1212"/>
      <c r="AH3" s="1212"/>
      <c r="AI3" s="1212"/>
      <c r="AU3" s="1212"/>
      <c r="BG3" s="1212"/>
      <c r="BS3" s="1212"/>
      <c r="CE3" s="1212"/>
      <c r="CQ3" s="1212"/>
      <c r="DD3" s="1211"/>
      <c r="DE3" s="1211"/>
    </row>
    <row r="4" spans="1:109" s="250" customFormat="1" x14ac:dyDescent="0.15">
      <c r="A4" s="1212"/>
      <c r="B4" s="1212"/>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12"/>
      <c r="AO4" s="1212"/>
      <c r="AP4" s="1212"/>
      <c r="AQ4" s="1212"/>
      <c r="AR4" s="1212"/>
      <c r="AS4" s="1212"/>
      <c r="AT4" s="1212"/>
      <c r="AU4" s="1212"/>
      <c r="AV4" s="1212"/>
      <c r="AW4" s="1212"/>
      <c r="AX4" s="1212"/>
      <c r="AY4" s="1212"/>
      <c r="AZ4" s="1212"/>
      <c r="BA4" s="1212"/>
      <c r="BB4" s="1212"/>
      <c r="BC4" s="1212"/>
      <c r="BD4" s="1212"/>
      <c r="BE4" s="1212"/>
      <c r="BF4" s="1212"/>
      <c r="BG4" s="1212"/>
      <c r="BH4" s="1212"/>
      <c r="BI4" s="1212"/>
      <c r="BJ4" s="1212"/>
      <c r="BK4" s="1212"/>
      <c r="BL4" s="1212"/>
      <c r="BM4" s="1212"/>
      <c r="BN4" s="1212"/>
      <c r="BO4" s="1212"/>
      <c r="BP4" s="1212"/>
      <c r="BQ4" s="1212"/>
      <c r="BR4" s="1212"/>
      <c r="BS4" s="1212"/>
      <c r="BT4" s="1212"/>
      <c r="BU4" s="1212"/>
      <c r="BV4" s="1212"/>
      <c r="BW4" s="1212"/>
      <c r="BX4" s="1212"/>
      <c r="BY4" s="1212"/>
      <c r="BZ4" s="1212"/>
      <c r="CA4" s="1212"/>
      <c r="CB4" s="1212"/>
      <c r="CC4" s="1212"/>
      <c r="CD4" s="1212"/>
      <c r="CE4" s="1212"/>
      <c r="CF4" s="1212"/>
      <c r="CG4" s="1212"/>
      <c r="CH4" s="1212"/>
      <c r="CI4" s="1212"/>
      <c r="CJ4" s="1212"/>
      <c r="CK4" s="1212"/>
      <c r="CL4" s="1212"/>
      <c r="CM4" s="1212"/>
      <c r="CN4" s="1212"/>
      <c r="CO4" s="1212"/>
      <c r="CP4" s="1212"/>
      <c r="CQ4" s="1212"/>
      <c r="CR4" s="1212"/>
      <c r="CS4" s="1212"/>
      <c r="CT4" s="1212"/>
      <c r="CU4" s="1212"/>
      <c r="CV4" s="1212"/>
      <c r="CW4" s="1212"/>
      <c r="CX4" s="1212"/>
      <c r="CY4" s="1212"/>
      <c r="CZ4" s="1212"/>
      <c r="DA4" s="1212"/>
      <c r="DB4" s="1212"/>
      <c r="DC4" s="1212"/>
      <c r="DD4" s="1212"/>
      <c r="DE4" s="1212"/>
    </row>
    <row r="5" spans="1:109" s="250" customFormat="1" x14ac:dyDescent="0.15">
      <c r="A5" s="1212"/>
      <c r="B5" s="1212"/>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2"/>
      <c r="AX5" s="1212"/>
      <c r="AY5" s="1212"/>
      <c r="AZ5" s="1212"/>
      <c r="BA5" s="1212"/>
      <c r="BB5" s="1212"/>
      <c r="BC5" s="1212"/>
      <c r="BD5" s="1212"/>
      <c r="BE5" s="1212"/>
      <c r="BF5" s="1212"/>
      <c r="BG5" s="1212"/>
      <c r="BH5" s="1212"/>
      <c r="BI5" s="1212"/>
      <c r="BJ5" s="1212"/>
      <c r="BK5" s="1212"/>
      <c r="BL5" s="1212"/>
      <c r="BM5" s="1212"/>
      <c r="BN5" s="1212"/>
      <c r="BO5" s="1212"/>
      <c r="BP5" s="1212"/>
      <c r="BQ5" s="1212"/>
      <c r="BR5" s="1212"/>
      <c r="BS5" s="1212"/>
      <c r="BT5" s="1212"/>
      <c r="BU5" s="1212"/>
      <c r="BV5" s="1212"/>
      <c r="BW5" s="1212"/>
      <c r="BX5" s="1212"/>
      <c r="BY5" s="1212"/>
      <c r="BZ5" s="1212"/>
      <c r="CA5" s="1212"/>
      <c r="CB5" s="1212"/>
      <c r="CC5" s="1212"/>
      <c r="CD5" s="1212"/>
      <c r="CE5" s="1212"/>
      <c r="CF5" s="1212"/>
      <c r="CG5" s="1212"/>
      <c r="CH5" s="1212"/>
      <c r="CI5" s="1212"/>
      <c r="CJ5" s="1212"/>
      <c r="CK5" s="1212"/>
      <c r="CL5" s="1212"/>
      <c r="CM5" s="1212"/>
      <c r="CN5" s="1212"/>
      <c r="CO5" s="1212"/>
      <c r="CP5" s="1212"/>
      <c r="CQ5" s="1212"/>
      <c r="CR5" s="1212"/>
      <c r="CS5" s="1212"/>
      <c r="CT5" s="1212"/>
      <c r="CU5" s="1212"/>
      <c r="CV5" s="1212"/>
      <c r="CW5" s="1212"/>
      <c r="CX5" s="1212"/>
      <c r="CY5" s="1212"/>
      <c r="CZ5" s="1212"/>
      <c r="DA5" s="1212"/>
      <c r="DB5" s="1212"/>
      <c r="DC5" s="1212"/>
      <c r="DD5" s="1212"/>
      <c r="DE5" s="1212"/>
    </row>
    <row r="6" spans="1:109" s="250" customFormat="1" x14ac:dyDescent="0.15">
      <c r="A6" s="1212"/>
      <c r="B6" s="1212"/>
      <c r="C6" s="1212"/>
      <c r="D6" s="1212"/>
      <c r="E6" s="1212"/>
      <c r="F6" s="1212"/>
      <c r="G6" s="1212"/>
      <c r="H6" s="1212"/>
      <c r="I6" s="1212"/>
      <c r="J6" s="1212"/>
      <c r="K6" s="1212"/>
      <c r="L6" s="1212"/>
      <c r="M6" s="1212"/>
      <c r="N6" s="1212"/>
      <c r="O6" s="1212"/>
      <c r="P6" s="1212"/>
      <c r="Q6" s="1212"/>
      <c r="R6" s="1212"/>
      <c r="S6" s="1212"/>
      <c r="T6" s="1212"/>
      <c r="U6" s="1212"/>
      <c r="V6" s="1212"/>
      <c r="W6" s="1212"/>
      <c r="X6" s="1212"/>
      <c r="Y6" s="1212"/>
      <c r="Z6" s="1212"/>
      <c r="AA6" s="1212"/>
      <c r="AB6" s="1212"/>
      <c r="AC6" s="1212"/>
      <c r="AD6" s="1212"/>
      <c r="AE6" s="1212"/>
      <c r="AF6" s="1212"/>
      <c r="AG6" s="1212"/>
      <c r="AH6" s="1212"/>
      <c r="AI6" s="1212"/>
      <c r="AJ6" s="1212"/>
      <c r="AK6" s="1212"/>
      <c r="AL6" s="1212"/>
      <c r="AM6" s="1212"/>
      <c r="AN6" s="1212"/>
      <c r="AO6" s="1212"/>
      <c r="AP6" s="1212"/>
      <c r="AQ6" s="1212"/>
      <c r="AR6" s="1212"/>
      <c r="AS6" s="1212"/>
      <c r="AT6" s="1212"/>
      <c r="AU6" s="1212"/>
      <c r="AV6" s="1212"/>
      <c r="AW6" s="1212"/>
      <c r="AX6" s="1212"/>
      <c r="AY6" s="1212"/>
      <c r="AZ6" s="1212"/>
      <c r="BA6" s="1212"/>
      <c r="BB6" s="1212"/>
      <c r="BC6" s="1212"/>
      <c r="BD6" s="1212"/>
      <c r="BE6" s="1212"/>
      <c r="BF6" s="1212"/>
      <c r="BG6" s="1212"/>
      <c r="BH6" s="1212"/>
      <c r="BI6" s="1212"/>
      <c r="BJ6" s="1212"/>
      <c r="BK6" s="1212"/>
      <c r="BL6" s="1212"/>
      <c r="BM6" s="1212"/>
      <c r="BN6" s="1212"/>
      <c r="BO6" s="1212"/>
      <c r="BP6" s="1212"/>
      <c r="BQ6" s="1212"/>
      <c r="BR6" s="1212"/>
      <c r="BS6" s="1212"/>
      <c r="BT6" s="1212"/>
      <c r="BU6" s="1212"/>
      <c r="BV6" s="1212"/>
      <c r="BW6" s="1212"/>
      <c r="BX6" s="1212"/>
      <c r="BY6" s="1212"/>
      <c r="BZ6" s="1212"/>
      <c r="CA6" s="1212"/>
      <c r="CB6" s="1212"/>
      <c r="CC6" s="1212"/>
      <c r="CD6" s="1212"/>
      <c r="CE6" s="1212"/>
      <c r="CF6" s="1212"/>
      <c r="CG6" s="1212"/>
      <c r="CH6" s="1212"/>
      <c r="CI6" s="1212"/>
      <c r="CJ6" s="1212"/>
      <c r="CK6" s="1212"/>
      <c r="CL6" s="1212"/>
      <c r="CM6" s="1212"/>
      <c r="CN6" s="1212"/>
      <c r="CO6" s="1212"/>
      <c r="CP6" s="1212"/>
      <c r="CQ6" s="1212"/>
      <c r="CR6" s="1212"/>
      <c r="CS6" s="1212"/>
      <c r="CT6" s="1212"/>
      <c r="CU6" s="1212"/>
      <c r="CV6" s="1212"/>
      <c r="CW6" s="1212"/>
      <c r="CX6" s="1212"/>
      <c r="CY6" s="1212"/>
      <c r="CZ6" s="1212"/>
      <c r="DA6" s="1212"/>
      <c r="DB6" s="1212"/>
      <c r="DC6" s="1212"/>
      <c r="DD6" s="1212"/>
      <c r="DE6" s="1212"/>
    </row>
    <row r="7" spans="1:109" s="250" customFormat="1" x14ac:dyDescent="0.15">
      <c r="A7" s="1212"/>
      <c r="B7" s="1212"/>
      <c r="C7" s="1212"/>
      <c r="D7" s="1212"/>
      <c r="E7" s="1212"/>
      <c r="F7" s="1212"/>
      <c r="G7" s="1212"/>
      <c r="H7" s="1212"/>
      <c r="I7" s="1212"/>
      <c r="J7" s="1212"/>
      <c r="K7" s="1212"/>
      <c r="L7" s="1212"/>
      <c r="M7" s="1212"/>
      <c r="N7" s="1212"/>
      <c r="O7" s="1212"/>
      <c r="P7" s="1212"/>
      <c r="Q7" s="1212"/>
      <c r="R7" s="1212"/>
      <c r="S7" s="1212"/>
      <c r="T7" s="1212"/>
      <c r="U7" s="1212"/>
      <c r="V7" s="1212"/>
      <c r="W7" s="1212"/>
      <c r="X7" s="1212"/>
      <c r="Y7" s="1212"/>
      <c r="Z7" s="1212"/>
      <c r="AA7" s="1212"/>
      <c r="AB7" s="1212"/>
      <c r="AC7" s="1212"/>
      <c r="AD7" s="1212"/>
      <c r="AE7" s="1212"/>
      <c r="AF7" s="1212"/>
      <c r="AG7" s="1212"/>
      <c r="AH7" s="1212"/>
      <c r="AI7" s="1212"/>
      <c r="AJ7" s="1212"/>
      <c r="AK7" s="1212"/>
      <c r="AL7" s="1212"/>
      <c r="AM7" s="1212"/>
      <c r="AN7" s="1212"/>
      <c r="AO7" s="1212"/>
      <c r="AP7" s="1212"/>
      <c r="AQ7" s="1212"/>
      <c r="AR7" s="1212"/>
      <c r="AS7" s="1212"/>
      <c r="AT7" s="1212"/>
      <c r="AU7" s="1212"/>
      <c r="AV7" s="1212"/>
      <c r="AW7" s="1212"/>
      <c r="AX7" s="1212"/>
      <c r="AY7" s="1212"/>
      <c r="AZ7" s="1212"/>
      <c r="BA7" s="1212"/>
      <c r="BB7" s="1212"/>
      <c r="BC7" s="1212"/>
      <c r="BD7" s="1212"/>
      <c r="BE7" s="1212"/>
      <c r="BF7" s="1212"/>
      <c r="BG7" s="1212"/>
      <c r="BH7" s="1212"/>
      <c r="BI7" s="1212"/>
      <c r="BJ7" s="1212"/>
      <c r="BK7" s="1212"/>
      <c r="BL7" s="1212"/>
      <c r="BM7" s="1212"/>
      <c r="BN7" s="1212"/>
      <c r="BO7" s="1212"/>
      <c r="BP7" s="1212"/>
      <c r="BQ7" s="1212"/>
      <c r="BR7" s="1212"/>
      <c r="BS7" s="1212"/>
      <c r="BT7" s="1212"/>
      <c r="BU7" s="1212"/>
      <c r="BV7" s="1212"/>
      <c r="BW7" s="1212"/>
      <c r="BX7" s="1212"/>
      <c r="BY7" s="1212"/>
      <c r="BZ7" s="1212"/>
      <c r="CA7" s="1212"/>
      <c r="CB7" s="1212"/>
      <c r="CC7" s="1212"/>
      <c r="CD7" s="1212"/>
      <c r="CE7" s="1212"/>
      <c r="CF7" s="1212"/>
      <c r="CG7" s="1212"/>
      <c r="CH7" s="1212"/>
      <c r="CI7" s="1212"/>
      <c r="CJ7" s="1212"/>
      <c r="CK7" s="1212"/>
      <c r="CL7" s="1212"/>
      <c r="CM7" s="1212"/>
      <c r="CN7" s="1212"/>
      <c r="CO7" s="1212"/>
      <c r="CP7" s="1212"/>
      <c r="CQ7" s="1212"/>
      <c r="CR7" s="1212"/>
      <c r="CS7" s="1212"/>
      <c r="CT7" s="1212"/>
      <c r="CU7" s="1212"/>
      <c r="CV7" s="1212"/>
      <c r="CW7" s="1212"/>
      <c r="CX7" s="1212"/>
      <c r="CY7" s="1212"/>
      <c r="CZ7" s="1212"/>
      <c r="DA7" s="1212"/>
      <c r="DB7" s="1212"/>
      <c r="DC7" s="1212"/>
      <c r="DD7" s="1212"/>
      <c r="DE7" s="1212"/>
    </row>
    <row r="8" spans="1:109" s="250" customFormat="1" x14ac:dyDescent="0.15">
      <c r="A8" s="1212"/>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c r="AE8" s="1212"/>
      <c r="AF8" s="1212"/>
      <c r="AG8" s="1212"/>
      <c r="AH8" s="1212"/>
      <c r="AI8" s="1212"/>
      <c r="AJ8" s="1212"/>
      <c r="AK8" s="1212"/>
      <c r="AL8" s="1212"/>
      <c r="AM8" s="1212"/>
      <c r="AN8" s="1212"/>
      <c r="AO8" s="1212"/>
      <c r="AP8" s="1212"/>
      <c r="AQ8" s="1212"/>
      <c r="AR8" s="1212"/>
      <c r="AS8" s="1212"/>
      <c r="AT8" s="1212"/>
      <c r="AU8" s="1212"/>
      <c r="AV8" s="1212"/>
      <c r="AW8" s="1212"/>
      <c r="AX8" s="1212"/>
      <c r="AY8" s="1212"/>
      <c r="AZ8" s="1212"/>
      <c r="BA8" s="1212"/>
      <c r="BB8" s="1212"/>
      <c r="BC8" s="1212"/>
      <c r="BD8" s="1212"/>
      <c r="BE8" s="1212"/>
      <c r="BF8" s="1212"/>
      <c r="BG8" s="1212"/>
      <c r="BH8" s="1212"/>
      <c r="BI8" s="1212"/>
      <c r="BJ8" s="1212"/>
      <c r="BK8" s="1212"/>
      <c r="BL8" s="1212"/>
      <c r="BM8" s="1212"/>
      <c r="BN8" s="1212"/>
      <c r="BO8" s="1212"/>
      <c r="BP8" s="1212"/>
      <c r="BQ8" s="1212"/>
      <c r="BR8" s="1212"/>
      <c r="BS8" s="1212"/>
      <c r="BT8" s="1212"/>
      <c r="BU8" s="1212"/>
      <c r="BV8" s="1212"/>
      <c r="BW8" s="1212"/>
      <c r="BX8" s="1212"/>
      <c r="BY8" s="1212"/>
      <c r="BZ8" s="1212"/>
      <c r="CA8" s="1212"/>
      <c r="CB8" s="1212"/>
      <c r="CC8" s="1212"/>
      <c r="CD8" s="1212"/>
      <c r="CE8" s="1212"/>
      <c r="CF8" s="1212"/>
      <c r="CG8" s="1212"/>
      <c r="CH8" s="1212"/>
      <c r="CI8" s="1212"/>
      <c r="CJ8" s="1212"/>
      <c r="CK8" s="1212"/>
      <c r="CL8" s="1212"/>
      <c r="CM8" s="1212"/>
      <c r="CN8" s="1212"/>
      <c r="CO8" s="1212"/>
      <c r="CP8" s="1212"/>
      <c r="CQ8" s="1212"/>
      <c r="CR8" s="1212"/>
      <c r="CS8" s="1212"/>
      <c r="CT8" s="1212"/>
      <c r="CU8" s="1212"/>
      <c r="CV8" s="1212"/>
      <c r="CW8" s="1212"/>
      <c r="CX8" s="1212"/>
      <c r="CY8" s="1212"/>
      <c r="CZ8" s="1212"/>
      <c r="DA8" s="1212"/>
      <c r="DB8" s="1212"/>
      <c r="DC8" s="1212"/>
      <c r="DD8" s="1212"/>
      <c r="DE8" s="1212"/>
    </row>
    <row r="9" spans="1:109" s="250" customFormat="1" x14ac:dyDescent="0.15">
      <c r="A9" s="1212"/>
      <c r="B9" s="1212"/>
      <c r="C9" s="1212"/>
      <c r="D9" s="1212"/>
      <c r="E9" s="1212"/>
      <c r="F9" s="1212"/>
      <c r="G9" s="1212"/>
      <c r="H9" s="1212"/>
      <c r="I9" s="1212"/>
      <c r="J9" s="1212"/>
      <c r="K9" s="1212"/>
      <c r="L9" s="1212"/>
      <c r="M9" s="1212"/>
      <c r="N9" s="1212"/>
      <c r="O9" s="1212"/>
      <c r="P9" s="1212"/>
      <c r="Q9" s="1212"/>
      <c r="R9" s="1212"/>
      <c r="S9" s="1212"/>
      <c r="T9" s="1212"/>
      <c r="U9" s="1212"/>
      <c r="V9" s="1212"/>
      <c r="W9" s="1212"/>
      <c r="X9" s="1212"/>
      <c r="Y9" s="1212"/>
      <c r="Z9" s="1212"/>
      <c r="AA9" s="1212"/>
      <c r="AB9" s="1212"/>
      <c r="AC9" s="1212"/>
      <c r="AD9" s="1212"/>
      <c r="AE9" s="1212"/>
      <c r="AF9" s="1212"/>
      <c r="AG9" s="1212"/>
      <c r="AH9" s="1212"/>
      <c r="AI9" s="1212"/>
      <c r="AJ9" s="1212"/>
      <c r="AK9" s="1212"/>
      <c r="AL9" s="1212"/>
      <c r="AM9" s="1212"/>
      <c r="AN9" s="1212"/>
      <c r="AO9" s="1212"/>
      <c r="AP9" s="1212"/>
      <c r="AQ9" s="1212"/>
      <c r="AR9" s="1212"/>
      <c r="AS9" s="1212"/>
      <c r="AT9" s="1212"/>
      <c r="AU9" s="1212"/>
      <c r="AV9" s="1212"/>
      <c r="AW9" s="1212"/>
      <c r="AX9" s="1212"/>
      <c r="AY9" s="1212"/>
      <c r="AZ9" s="1212"/>
      <c r="BA9" s="1212"/>
      <c r="BB9" s="1212"/>
      <c r="BC9" s="1212"/>
      <c r="BD9" s="1212"/>
      <c r="BE9" s="1212"/>
      <c r="BF9" s="1212"/>
      <c r="BG9" s="1212"/>
      <c r="BH9" s="1212"/>
      <c r="BI9" s="1212"/>
      <c r="BJ9" s="1212"/>
      <c r="BK9" s="1212"/>
      <c r="BL9" s="1212"/>
      <c r="BM9" s="1212"/>
      <c r="BN9" s="1212"/>
      <c r="BO9" s="1212"/>
      <c r="BP9" s="1212"/>
      <c r="BQ9" s="1212"/>
      <c r="BR9" s="1212"/>
      <c r="BS9" s="1212"/>
      <c r="BT9" s="1212"/>
      <c r="BU9" s="1212"/>
      <c r="BV9" s="1212"/>
      <c r="BW9" s="1212"/>
      <c r="BX9" s="1212"/>
      <c r="BY9" s="1212"/>
      <c r="BZ9" s="1212"/>
      <c r="CA9" s="1212"/>
      <c r="CB9" s="1212"/>
      <c r="CC9" s="1212"/>
      <c r="CD9" s="1212"/>
      <c r="CE9" s="1212"/>
      <c r="CF9" s="1212"/>
      <c r="CG9" s="1212"/>
      <c r="CH9" s="1212"/>
      <c r="CI9" s="1212"/>
      <c r="CJ9" s="1212"/>
      <c r="CK9" s="1212"/>
      <c r="CL9" s="1212"/>
      <c r="CM9" s="1212"/>
      <c r="CN9" s="1212"/>
      <c r="CO9" s="1212"/>
      <c r="CP9" s="1212"/>
      <c r="CQ9" s="1212"/>
      <c r="CR9" s="1212"/>
      <c r="CS9" s="1212"/>
      <c r="CT9" s="1212"/>
      <c r="CU9" s="1212"/>
      <c r="CV9" s="1212"/>
      <c r="CW9" s="1212"/>
      <c r="CX9" s="1212"/>
      <c r="CY9" s="1212"/>
      <c r="CZ9" s="1212"/>
      <c r="DA9" s="1212"/>
      <c r="DB9" s="1212"/>
      <c r="DC9" s="1212"/>
      <c r="DD9" s="1212"/>
      <c r="DE9" s="1212"/>
    </row>
    <row r="10" spans="1:109" s="250" customFormat="1" x14ac:dyDescent="0.15">
      <c r="A10" s="1212"/>
      <c r="B10" s="1212"/>
      <c r="C10" s="1212"/>
      <c r="D10" s="1212"/>
      <c r="E10" s="1212"/>
      <c r="F10" s="1212"/>
      <c r="G10" s="1212"/>
      <c r="H10" s="1212"/>
      <c r="I10" s="1212"/>
      <c r="J10" s="1212"/>
      <c r="K10" s="1212"/>
      <c r="L10" s="1212"/>
      <c r="M10" s="1212"/>
      <c r="N10" s="1212"/>
      <c r="O10" s="1212"/>
      <c r="P10" s="1212"/>
      <c r="Q10" s="1212"/>
      <c r="R10" s="1212"/>
      <c r="S10" s="1212"/>
      <c r="T10" s="1212"/>
      <c r="U10" s="1212"/>
      <c r="V10" s="1212"/>
      <c r="W10" s="1212"/>
      <c r="X10" s="1212"/>
      <c r="Y10" s="1212"/>
      <c r="Z10" s="1212"/>
      <c r="AA10" s="1212"/>
      <c r="AB10" s="1212"/>
      <c r="AC10" s="1212"/>
      <c r="AD10" s="1212"/>
      <c r="AE10" s="1212"/>
      <c r="AF10" s="1212"/>
      <c r="AG10" s="1212"/>
      <c r="AH10" s="1212"/>
      <c r="AI10" s="1212"/>
      <c r="AJ10" s="1212"/>
      <c r="AK10" s="1212"/>
      <c r="AL10" s="1212"/>
      <c r="AM10" s="1212"/>
      <c r="AN10" s="1212"/>
      <c r="AO10" s="1212"/>
      <c r="AP10" s="1212"/>
      <c r="AQ10" s="1212"/>
      <c r="AR10" s="1212"/>
      <c r="AS10" s="1212"/>
      <c r="AT10" s="1212"/>
      <c r="AU10" s="1212"/>
      <c r="AV10" s="1212"/>
      <c r="AW10" s="1212"/>
      <c r="AX10" s="1212"/>
      <c r="AY10" s="1212"/>
      <c r="AZ10" s="1212"/>
      <c r="BA10" s="1212"/>
      <c r="BB10" s="1212"/>
      <c r="BC10" s="1212"/>
      <c r="BD10" s="1212"/>
      <c r="BE10" s="1212"/>
      <c r="BF10" s="1212"/>
      <c r="BG10" s="1212"/>
      <c r="BH10" s="1212"/>
      <c r="BI10" s="1212"/>
      <c r="BJ10" s="1212"/>
      <c r="BK10" s="1212"/>
      <c r="BL10" s="1212"/>
      <c r="BM10" s="1212"/>
      <c r="BN10" s="1212"/>
      <c r="BO10" s="1212"/>
      <c r="BP10" s="1212"/>
      <c r="BQ10" s="1212"/>
      <c r="BR10" s="1212"/>
      <c r="BS10" s="1212"/>
      <c r="BT10" s="1212"/>
      <c r="BU10" s="1212"/>
      <c r="BV10" s="1212"/>
      <c r="BW10" s="1212"/>
      <c r="BX10" s="1212"/>
      <c r="BY10" s="1212"/>
      <c r="BZ10" s="1212"/>
      <c r="CA10" s="1212"/>
      <c r="CB10" s="1212"/>
      <c r="CC10" s="1212"/>
      <c r="CD10" s="1212"/>
      <c r="CE10" s="1212"/>
      <c r="CF10" s="1212"/>
      <c r="CG10" s="1212"/>
      <c r="CH10" s="1212"/>
      <c r="CI10" s="1212"/>
      <c r="CJ10" s="1212"/>
      <c r="CK10" s="1212"/>
      <c r="CL10" s="1212"/>
      <c r="CM10" s="1212"/>
      <c r="CN10" s="1212"/>
      <c r="CO10" s="1212"/>
      <c r="CP10" s="1212"/>
      <c r="CQ10" s="1212"/>
      <c r="CR10" s="1212"/>
      <c r="CS10" s="1212"/>
      <c r="CT10" s="1212"/>
      <c r="CU10" s="1212"/>
      <c r="CV10" s="1212"/>
      <c r="CW10" s="1212"/>
      <c r="CX10" s="1212"/>
      <c r="CY10" s="1212"/>
      <c r="CZ10" s="1212"/>
      <c r="DA10" s="1212"/>
      <c r="DB10" s="1212"/>
      <c r="DC10" s="1212"/>
      <c r="DD10" s="1212"/>
      <c r="DE10" s="1212"/>
    </row>
    <row r="11" spans="1:109" s="250" customFormat="1" x14ac:dyDescent="0.15">
      <c r="A11" s="1212"/>
      <c r="B11" s="1212"/>
      <c r="C11" s="1212"/>
      <c r="D11" s="1212"/>
      <c r="E11" s="1212"/>
      <c r="F11" s="1212"/>
      <c r="G11" s="1212"/>
      <c r="H11" s="1212"/>
      <c r="I11" s="1212"/>
      <c r="J11" s="1212"/>
      <c r="K11" s="1212"/>
      <c r="L11" s="1212"/>
      <c r="M11" s="1212"/>
      <c r="N11" s="1212"/>
      <c r="O11" s="1212"/>
      <c r="P11" s="1212"/>
      <c r="Q11" s="1212"/>
      <c r="R11" s="1212"/>
      <c r="S11" s="1212"/>
      <c r="T11" s="1212"/>
      <c r="U11" s="1212"/>
      <c r="V11" s="1212"/>
      <c r="W11" s="1212"/>
      <c r="X11" s="1212"/>
      <c r="Y11" s="1212"/>
      <c r="Z11" s="1212"/>
      <c r="AA11" s="1212"/>
      <c r="AB11" s="1212"/>
      <c r="AC11" s="1212"/>
      <c r="AD11" s="1212"/>
      <c r="AE11" s="1212"/>
      <c r="AF11" s="1212"/>
      <c r="AG11" s="1212"/>
      <c r="AH11" s="1212"/>
      <c r="AI11" s="1212"/>
      <c r="AJ11" s="1212"/>
      <c r="AK11" s="1212"/>
      <c r="AL11" s="1212"/>
      <c r="AM11" s="1212"/>
      <c r="AN11" s="1212"/>
      <c r="AO11" s="1212"/>
      <c r="AP11" s="1212"/>
      <c r="AQ11" s="1212"/>
      <c r="AR11" s="1212"/>
      <c r="AS11" s="1212"/>
      <c r="AT11" s="1212"/>
      <c r="AU11" s="1212"/>
      <c r="AV11" s="1212"/>
      <c r="AW11" s="1212"/>
      <c r="AX11" s="1212"/>
      <c r="AY11" s="1212"/>
      <c r="AZ11" s="1212"/>
      <c r="BA11" s="1212"/>
      <c r="BB11" s="1212"/>
      <c r="BC11" s="1212"/>
      <c r="BD11" s="1212"/>
      <c r="BE11" s="1212"/>
      <c r="BF11" s="1212"/>
      <c r="BG11" s="1212"/>
      <c r="BH11" s="1212"/>
      <c r="BI11" s="1212"/>
      <c r="BJ11" s="1212"/>
      <c r="BK11" s="1212"/>
      <c r="BL11" s="1212"/>
      <c r="BM11" s="1212"/>
      <c r="BN11" s="1212"/>
      <c r="BO11" s="1212"/>
      <c r="BP11" s="1212"/>
      <c r="BQ11" s="1212"/>
      <c r="BR11" s="1212"/>
      <c r="BS11" s="1212"/>
      <c r="BT11" s="1212"/>
      <c r="BU11" s="1212"/>
      <c r="BV11" s="1212"/>
      <c r="BW11" s="1212"/>
      <c r="BX11" s="1212"/>
      <c r="BY11" s="1212"/>
      <c r="BZ11" s="1212"/>
      <c r="CA11" s="1212"/>
      <c r="CB11" s="1212"/>
      <c r="CC11" s="1212"/>
      <c r="CD11" s="1212"/>
      <c r="CE11" s="1212"/>
      <c r="CF11" s="1212"/>
      <c r="CG11" s="1212"/>
      <c r="CH11" s="1212"/>
      <c r="CI11" s="1212"/>
      <c r="CJ11" s="1212"/>
      <c r="CK11" s="1212"/>
      <c r="CL11" s="1212"/>
      <c r="CM11" s="1212"/>
      <c r="CN11" s="1212"/>
      <c r="CO11" s="1212"/>
      <c r="CP11" s="1212"/>
      <c r="CQ11" s="1212"/>
      <c r="CR11" s="1212"/>
      <c r="CS11" s="1212"/>
      <c r="CT11" s="1212"/>
      <c r="CU11" s="1212"/>
      <c r="CV11" s="1212"/>
      <c r="CW11" s="1212"/>
      <c r="CX11" s="1212"/>
      <c r="CY11" s="1212"/>
      <c r="CZ11" s="1212"/>
      <c r="DA11" s="1212"/>
      <c r="DB11" s="1212"/>
      <c r="DC11" s="1212"/>
      <c r="DD11" s="1212"/>
      <c r="DE11" s="1212"/>
    </row>
    <row r="12" spans="1:109" s="250" customFormat="1" x14ac:dyDescent="0.15">
      <c r="A12" s="1212"/>
      <c r="B12" s="1212"/>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12"/>
      <c r="AO12" s="1212"/>
      <c r="AP12" s="1212"/>
      <c r="AQ12" s="1212"/>
      <c r="AR12" s="1212"/>
      <c r="AS12" s="1212"/>
      <c r="AT12" s="1212"/>
      <c r="AU12" s="1212"/>
      <c r="AV12" s="1212"/>
      <c r="AW12" s="1212"/>
      <c r="AX12" s="1212"/>
      <c r="AY12" s="1212"/>
      <c r="AZ12" s="1212"/>
      <c r="BA12" s="1212"/>
      <c r="BB12" s="1212"/>
      <c r="BC12" s="1212"/>
      <c r="BD12" s="1212"/>
      <c r="BE12" s="1212"/>
      <c r="BF12" s="1212"/>
      <c r="BG12" s="1212"/>
      <c r="BH12" s="1212"/>
      <c r="BI12" s="1212"/>
      <c r="BJ12" s="1212"/>
      <c r="BK12" s="1212"/>
      <c r="BL12" s="1212"/>
      <c r="BM12" s="1212"/>
      <c r="BN12" s="1212"/>
      <c r="BO12" s="1212"/>
      <c r="BP12" s="1212"/>
      <c r="BQ12" s="1212"/>
      <c r="BR12" s="1212"/>
      <c r="BS12" s="1212"/>
      <c r="BT12" s="1212"/>
      <c r="BU12" s="1212"/>
      <c r="BV12" s="1212"/>
      <c r="BW12" s="1212"/>
      <c r="BX12" s="1212"/>
      <c r="BY12" s="1212"/>
      <c r="BZ12" s="1212"/>
      <c r="CA12" s="1212"/>
      <c r="CB12" s="1212"/>
      <c r="CC12" s="1212"/>
      <c r="CD12" s="1212"/>
      <c r="CE12" s="1212"/>
      <c r="CF12" s="1212"/>
      <c r="CG12" s="1212"/>
      <c r="CH12" s="1212"/>
      <c r="CI12" s="1212"/>
      <c r="CJ12" s="1212"/>
      <c r="CK12" s="1212"/>
      <c r="CL12" s="1212"/>
      <c r="CM12" s="1212"/>
      <c r="CN12" s="1212"/>
      <c r="CO12" s="1212"/>
      <c r="CP12" s="1212"/>
      <c r="CQ12" s="1212"/>
      <c r="CR12" s="1212"/>
      <c r="CS12" s="1212"/>
      <c r="CT12" s="1212"/>
      <c r="CU12" s="1212"/>
      <c r="CV12" s="1212"/>
      <c r="CW12" s="1212"/>
      <c r="CX12" s="1212"/>
      <c r="CY12" s="1212"/>
      <c r="CZ12" s="1212"/>
      <c r="DA12" s="1212"/>
      <c r="DB12" s="1212"/>
      <c r="DC12" s="1212"/>
      <c r="DD12" s="1212"/>
      <c r="DE12" s="1212"/>
    </row>
    <row r="13" spans="1:109" s="250" customFormat="1" x14ac:dyDescent="0.15">
      <c r="A13" s="1212"/>
      <c r="B13" s="1212"/>
      <c r="C13" s="1212"/>
      <c r="D13" s="1212"/>
      <c r="E13" s="1212"/>
      <c r="F13" s="1212"/>
      <c r="G13" s="1212"/>
      <c r="H13" s="1212"/>
      <c r="I13" s="1212"/>
      <c r="J13" s="1212"/>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2"/>
      <c r="AV13" s="1212"/>
      <c r="AW13" s="1212"/>
      <c r="AX13" s="1212"/>
      <c r="AY13" s="1212"/>
      <c r="AZ13" s="1212"/>
      <c r="BA13" s="1212"/>
      <c r="BB13" s="1212"/>
      <c r="BC13" s="1212"/>
      <c r="BD13" s="1212"/>
      <c r="BE13" s="1212"/>
      <c r="BF13" s="1212"/>
      <c r="BG13" s="1212"/>
      <c r="BH13" s="1212"/>
      <c r="BI13" s="1212"/>
      <c r="BJ13" s="1212"/>
      <c r="BK13" s="1212"/>
      <c r="BL13" s="1212"/>
      <c r="BM13" s="1212"/>
      <c r="BN13" s="1212"/>
      <c r="BO13" s="1212"/>
      <c r="BP13" s="1212"/>
      <c r="BQ13" s="1212"/>
      <c r="BR13" s="1212"/>
      <c r="BS13" s="1212"/>
      <c r="BT13" s="1212"/>
      <c r="BU13" s="1212"/>
      <c r="BV13" s="1212"/>
      <c r="BW13" s="1212"/>
      <c r="BX13" s="1212"/>
      <c r="BY13" s="1212"/>
      <c r="BZ13" s="1212"/>
      <c r="CA13" s="1212"/>
      <c r="CB13" s="1212"/>
      <c r="CC13" s="1212"/>
      <c r="CD13" s="1212"/>
      <c r="CE13" s="1212"/>
      <c r="CF13" s="1212"/>
      <c r="CG13" s="1212"/>
      <c r="CH13" s="1212"/>
      <c r="CI13" s="1212"/>
      <c r="CJ13" s="1212"/>
      <c r="CK13" s="1212"/>
      <c r="CL13" s="1212"/>
      <c r="CM13" s="1212"/>
      <c r="CN13" s="1212"/>
      <c r="CO13" s="1212"/>
      <c r="CP13" s="1212"/>
      <c r="CQ13" s="1212"/>
      <c r="CR13" s="1212"/>
      <c r="CS13" s="1212"/>
      <c r="CT13" s="1212"/>
      <c r="CU13" s="1212"/>
      <c r="CV13" s="1212"/>
      <c r="CW13" s="1212"/>
      <c r="CX13" s="1212"/>
      <c r="CY13" s="1212"/>
      <c r="CZ13" s="1212"/>
      <c r="DA13" s="1212"/>
      <c r="DB13" s="1212"/>
      <c r="DC13" s="1212"/>
      <c r="DD13" s="1212"/>
      <c r="DE13" s="1212"/>
    </row>
    <row r="14" spans="1:109" s="250" customFormat="1" x14ac:dyDescent="0.15">
      <c r="A14" s="1212"/>
      <c r="B14" s="1212"/>
      <c r="C14" s="1212"/>
      <c r="D14" s="1212"/>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2"/>
      <c r="BD14" s="1212"/>
      <c r="BE14" s="1212"/>
      <c r="BF14" s="1212"/>
      <c r="BG14" s="1212"/>
      <c r="BH14" s="1212"/>
      <c r="BI14" s="1212"/>
      <c r="BJ14" s="1212"/>
      <c r="BK14" s="1212"/>
      <c r="BL14" s="1212"/>
      <c r="BM14" s="1212"/>
      <c r="BN14" s="1212"/>
      <c r="BO14" s="1212"/>
      <c r="BP14" s="1212"/>
      <c r="BQ14" s="1212"/>
      <c r="BR14" s="1212"/>
      <c r="BS14" s="1212"/>
      <c r="BT14" s="1212"/>
      <c r="BU14" s="1212"/>
      <c r="BV14" s="1212"/>
      <c r="BW14" s="1212"/>
      <c r="BX14" s="1212"/>
      <c r="BY14" s="1212"/>
      <c r="BZ14" s="1212"/>
      <c r="CA14" s="1212"/>
      <c r="CB14" s="1212"/>
      <c r="CC14" s="1212"/>
      <c r="CD14" s="1212"/>
      <c r="CE14" s="1212"/>
      <c r="CF14" s="1212"/>
      <c r="CG14" s="1212"/>
      <c r="CH14" s="1212"/>
      <c r="CI14" s="1212"/>
      <c r="CJ14" s="1212"/>
      <c r="CK14" s="1212"/>
      <c r="CL14" s="1212"/>
      <c r="CM14" s="1212"/>
      <c r="CN14" s="1212"/>
      <c r="CO14" s="1212"/>
      <c r="CP14" s="1212"/>
      <c r="CQ14" s="1212"/>
      <c r="CR14" s="1212"/>
      <c r="CS14" s="1212"/>
      <c r="CT14" s="1212"/>
      <c r="CU14" s="1212"/>
      <c r="CV14" s="1212"/>
      <c r="CW14" s="1212"/>
      <c r="CX14" s="1212"/>
      <c r="CY14" s="1212"/>
      <c r="CZ14" s="1212"/>
      <c r="DA14" s="1212"/>
      <c r="DB14" s="1212"/>
      <c r="DC14" s="1212"/>
      <c r="DD14" s="1212"/>
      <c r="DE14" s="1212"/>
    </row>
    <row r="15" spans="1:109" s="250" customFormat="1" x14ac:dyDescent="0.15">
      <c r="A15" s="1211"/>
      <c r="B15" s="1212"/>
      <c r="C15" s="1212"/>
      <c r="D15" s="1212"/>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2"/>
      <c r="BD15" s="1212"/>
      <c r="BE15" s="1212"/>
      <c r="BF15" s="1212"/>
      <c r="BG15" s="1212"/>
      <c r="BH15" s="1212"/>
      <c r="BI15" s="1212"/>
      <c r="BJ15" s="1212"/>
      <c r="BK15" s="1212"/>
      <c r="BL15" s="1212"/>
      <c r="BM15" s="1212"/>
      <c r="BN15" s="1212"/>
      <c r="BO15" s="1212"/>
      <c r="BP15" s="1212"/>
      <c r="BQ15" s="1212"/>
      <c r="BR15" s="1212"/>
      <c r="BS15" s="1212"/>
      <c r="BT15" s="1212"/>
      <c r="BU15" s="1212"/>
      <c r="BV15" s="1212"/>
      <c r="BW15" s="1212"/>
      <c r="BX15" s="1212"/>
      <c r="BY15" s="1212"/>
      <c r="BZ15" s="1212"/>
      <c r="CA15" s="1212"/>
      <c r="CB15" s="1212"/>
      <c r="CC15" s="1212"/>
      <c r="CD15" s="1212"/>
      <c r="CE15" s="1212"/>
      <c r="CF15" s="1212"/>
      <c r="CG15" s="1212"/>
      <c r="CH15" s="1212"/>
      <c r="CI15" s="1212"/>
      <c r="CJ15" s="1212"/>
      <c r="CK15" s="1212"/>
      <c r="CL15" s="1212"/>
      <c r="CM15" s="1212"/>
      <c r="CN15" s="1212"/>
      <c r="CO15" s="1212"/>
      <c r="CP15" s="1212"/>
      <c r="CQ15" s="1212"/>
      <c r="CR15" s="1212"/>
      <c r="CS15" s="1212"/>
      <c r="CT15" s="1212"/>
      <c r="CU15" s="1212"/>
      <c r="CV15" s="1212"/>
      <c r="CW15" s="1212"/>
      <c r="CX15" s="1212"/>
      <c r="CY15" s="1212"/>
      <c r="CZ15" s="1212"/>
      <c r="DA15" s="1212"/>
      <c r="DB15" s="1212"/>
      <c r="DC15" s="1212"/>
      <c r="DD15" s="1212"/>
      <c r="DE15" s="1212"/>
    </row>
    <row r="16" spans="1:109" s="250" customFormat="1" x14ac:dyDescent="0.15">
      <c r="A16" s="1211"/>
      <c r="B16" s="1212"/>
      <c r="C16" s="1212"/>
      <c r="D16" s="1212"/>
      <c r="E16" s="1212"/>
      <c r="F16" s="1212"/>
      <c r="G16" s="1212"/>
      <c r="H16" s="1212"/>
      <c r="I16" s="1212"/>
      <c r="J16" s="1212"/>
      <c r="K16" s="1212"/>
      <c r="L16" s="1212"/>
      <c r="M16" s="1212"/>
      <c r="N16" s="1212"/>
      <c r="O16" s="1212"/>
      <c r="P16" s="1212"/>
      <c r="Q16" s="1212"/>
      <c r="R16" s="1212"/>
      <c r="S16" s="1212"/>
      <c r="T16" s="1212"/>
      <c r="U16" s="1212"/>
      <c r="V16" s="1212"/>
      <c r="W16" s="1212"/>
      <c r="X16" s="1212"/>
      <c r="Y16" s="1212"/>
      <c r="Z16" s="1212"/>
      <c r="AA16" s="1212"/>
      <c r="AB16" s="1212"/>
      <c r="AC16" s="1212"/>
      <c r="AD16" s="1212"/>
      <c r="AE16" s="1212"/>
      <c r="AF16" s="1212"/>
      <c r="AG16" s="1212"/>
      <c r="AH16" s="1212"/>
      <c r="AI16" s="1212"/>
      <c r="AJ16" s="1212"/>
      <c r="AK16" s="1212"/>
      <c r="AL16" s="1212"/>
      <c r="AM16" s="1212"/>
      <c r="AN16" s="1212"/>
      <c r="AO16" s="1212"/>
      <c r="AP16" s="121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212"/>
      <c r="CI16" s="1212"/>
      <c r="CJ16" s="1212"/>
      <c r="CK16" s="1212"/>
      <c r="CL16" s="1212"/>
      <c r="CM16" s="1212"/>
      <c r="CN16" s="1212"/>
      <c r="CO16" s="1212"/>
      <c r="CP16" s="1212"/>
      <c r="CQ16" s="1212"/>
      <c r="CR16" s="1212"/>
      <c r="CS16" s="1212"/>
      <c r="CT16" s="1212"/>
      <c r="CU16" s="1212"/>
      <c r="CV16" s="1212"/>
      <c r="CW16" s="1212"/>
      <c r="CX16" s="1212"/>
      <c r="CY16" s="1212"/>
      <c r="CZ16" s="1212"/>
      <c r="DA16" s="1212"/>
      <c r="DB16" s="1212"/>
      <c r="DC16" s="1212"/>
      <c r="DD16" s="1212"/>
      <c r="DE16" s="1212"/>
    </row>
    <row r="17" spans="1:109" s="250" customFormat="1" x14ac:dyDescent="0.15">
      <c r="A17" s="1211"/>
      <c r="B17" s="1212"/>
      <c r="C17" s="1212"/>
      <c r="D17" s="1212"/>
      <c r="E17" s="1212"/>
      <c r="F17" s="1212"/>
      <c r="G17" s="1212"/>
      <c r="H17" s="1212"/>
      <c r="I17" s="1212"/>
      <c r="J17" s="1212"/>
      <c r="K17" s="1212"/>
      <c r="L17" s="1212"/>
      <c r="M17" s="1212"/>
      <c r="N17" s="1212"/>
      <c r="O17" s="1212"/>
      <c r="P17" s="1212"/>
      <c r="Q17" s="1212"/>
      <c r="R17" s="1212"/>
      <c r="S17" s="1212"/>
      <c r="T17" s="1212"/>
      <c r="U17" s="1212"/>
      <c r="V17" s="1212"/>
      <c r="W17" s="1212"/>
      <c r="X17" s="1212"/>
      <c r="Y17" s="1212"/>
      <c r="Z17" s="1212"/>
      <c r="AA17" s="1212"/>
      <c r="AB17" s="1212"/>
      <c r="AC17" s="1212"/>
      <c r="AD17" s="1212"/>
      <c r="AE17" s="1212"/>
      <c r="AF17" s="1212"/>
      <c r="AG17" s="1212"/>
      <c r="AH17" s="1212"/>
      <c r="AI17" s="1212"/>
      <c r="AJ17" s="1212"/>
      <c r="AK17" s="1212"/>
      <c r="AL17" s="1212"/>
      <c r="AM17" s="1212"/>
      <c r="AN17" s="1212"/>
      <c r="AO17" s="1212"/>
      <c r="AP17" s="1212"/>
      <c r="AQ17" s="1212"/>
      <c r="AR17" s="1212"/>
      <c r="AS17" s="1212"/>
      <c r="AT17" s="1212"/>
      <c r="AU17" s="1212"/>
      <c r="AV17" s="1212"/>
      <c r="AW17" s="1212"/>
      <c r="AX17" s="1212"/>
      <c r="AY17" s="1212"/>
      <c r="AZ17" s="1212"/>
      <c r="BA17" s="1212"/>
      <c r="BB17" s="1212"/>
      <c r="BC17" s="1212"/>
      <c r="BD17" s="1212"/>
      <c r="BE17" s="1212"/>
      <c r="BF17" s="1212"/>
      <c r="BG17" s="1212"/>
      <c r="BH17" s="1212"/>
      <c r="BI17" s="1212"/>
      <c r="BJ17" s="1212"/>
      <c r="BK17" s="1212"/>
      <c r="BL17" s="1212"/>
      <c r="BM17" s="1212"/>
      <c r="BN17" s="1212"/>
      <c r="BO17" s="1212"/>
      <c r="BP17" s="1212"/>
      <c r="BQ17" s="1212"/>
      <c r="BR17" s="1212"/>
      <c r="BS17" s="1212"/>
      <c r="BT17" s="1212"/>
      <c r="BU17" s="1212"/>
      <c r="BV17" s="1212"/>
      <c r="BW17" s="1212"/>
      <c r="BX17" s="1212"/>
      <c r="BY17" s="1212"/>
      <c r="BZ17" s="1212"/>
      <c r="CA17" s="1212"/>
      <c r="CB17" s="1212"/>
      <c r="CC17" s="1212"/>
      <c r="CD17" s="1212"/>
      <c r="CE17" s="1212"/>
      <c r="CF17" s="1212"/>
      <c r="CG17" s="1212"/>
      <c r="CH17" s="1212"/>
      <c r="CI17" s="1212"/>
      <c r="CJ17" s="1212"/>
      <c r="CK17" s="1212"/>
      <c r="CL17" s="1212"/>
      <c r="CM17" s="1212"/>
      <c r="CN17" s="1212"/>
      <c r="CO17" s="1212"/>
      <c r="CP17" s="1212"/>
      <c r="CQ17" s="1212"/>
      <c r="CR17" s="1212"/>
      <c r="CS17" s="1212"/>
      <c r="CT17" s="1212"/>
      <c r="CU17" s="1212"/>
      <c r="CV17" s="1212"/>
      <c r="CW17" s="1212"/>
      <c r="CX17" s="1212"/>
      <c r="CY17" s="1212"/>
      <c r="CZ17" s="1212"/>
      <c r="DA17" s="1212"/>
      <c r="DB17" s="1212"/>
      <c r="DC17" s="1212"/>
      <c r="DD17" s="1212"/>
      <c r="DE17" s="1212"/>
    </row>
    <row r="18" spans="1:109" s="250" customFormat="1" x14ac:dyDescent="0.15">
      <c r="A18" s="1211"/>
      <c r="B18" s="1212"/>
      <c r="C18" s="1212"/>
      <c r="D18" s="1212"/>
      <c r="E18" s="1212"/>
      <c r="F18" s="1212"/>
      <c r="G18" s="1212"/>
      <c r="H18" s="1212"/>
      <c r="I18" s="1212"/>
      <c r="J18" s="1212"/>
      <c r="K18" s="1212"/>
      <c r="L18" s="1212"/>
      <c r="M18" s="1212"/>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2"/>
      <c r="AL18" s="1212"/>
      <c r="AM18" s="1212"/>
      <c r="AN18" s="1212"/>
      <c r="AO18" s="1212"/>
      <c r="AP18" s="1212"/>
      <c r="AQ18" s="1212"/>
      <c r="AR18" s="1212"/>
      <c r="AS18" s="1212"/>
      <c r="AT18" s="1212"/>
      <c r="AU18" s="1212"/>
      <c r="AV18" s="1212"/>
      <c r="AW18" s="1212"/>
      <c r="AX18" s="1212"/>
      <c r="AY18" s="1212"/>
      <c r="AZ18" s="1212"/>
      <c r="BA18" s="1212"/>
      <c r="BB18" s="1212"/>
      <c r="BC18" s="1212"/>
      <c r="BD18" s="1212"/>
      <c r="BE18" s="1212"/>
      <c r="BF18" s="1212"/>
      <c r="BG18" s="1212"/>
      <c r="BH18" s="1212"/>
      <c r="BI18" s="1212"/>
      <c r="BJ18" s="1212"/>
      <c r="BK18" s="1212"/>
      <c r="BL18" s="1212"/>
      <c r="BM18" s="1212"/>
      <c r="BN18" s="1212"/>
      <c r="BO18" s="1212"/>
      <c r="BP18" s="1212"/>
      <c r="BQ18" s="1212"/>
      <c r="BR18" s="1212"/>
      <c r="BS18" s="1212"/>
      <c r="BT18" s="1212"/>
      <c r="BU18" s="1212"/>
      <c r="BV18" s="1212"/>
      <c r="BW18" s="1212"/>
      <c r="BX18" s="1212"/>
      <c r="BY18" s="1212"/>
      <c r="BZ18" s="1212"/>
      <c r="CA18" s="1212"/>
      <c r="CB18" s="1212"/>
      <c r="CC18" s="1212"/>
      <c r="CD18" s="1212"/>
      <c r="CE18" s="1212"/>
      <c r="CF18" s="1212"/>
      <c r="CG18" s="1212"/>
      <c r="CH18" s="1212"/>
      <c r="CI18" s="1212"/>
      <c r="CJ18" s="1212"/>
      <c r="CK18" s="1212"/>
      <c r="CL18" s="1212"/>
      <c r="CM18" s="1212"/>
      <c r="CN18" s="1212"/>
      <c r="CO18" s="1212"/>
      <c r="CP18" s="1212"/>
      <c r="CQ18" s="1212"/>
      <c r="CR18" s="1212"/>
      <c r="CS18" s="1212"/>
      <c r="CT18" s="1212"/>
      <c r="CU18" s="1212"/>
      <c r="CV18" s="1212"/>
      <c r="CW18" s="1212"/>
      <c r="CX18" s="1212"/>
      <c r="CY18" s="1212"/>
      <c r="CZ18" s="1212"/>
      <c r="DA18" s="1212"/>
      <c r="DB18" s="1212"/>
      <c r="DC18" s="1212"/>
      <c r="DD18" s="1212"/>
      <c r="DE18" s="1212"/>
    </row>
    <row r="19" spans="1:109" x14ac:dyDescent="0.15">
      <c r="DD19" s="1211"/>
      <c r="DE19" s="1211"/>
    </row>
    <row r="20" spans="1:109" x14ac:dyDescent="0.15">
      <c r="DD20" s="1211"/>
      <c r="DE20" s="1211"/>
    </row>
    <row r="21" spans="1:109" ht="17.25" customHeight="1" x14ac:dyDescent="0.15">
      <c r="B21" s="1213"/>
      <c r="C21" s="1214"/>
      <c r="D21" s="1214"/>
      <c r="E21" s="1214"/>
      <c r="F21" s="1214"/>
      <c r="G21" s="1214"/>
      <c r="H21" s="1214"/>
      <c r="I21" s="1214"/>
      <c r="J21" s="1214"/>
      <c r="K21" s="1214"/>
      <c r="L21" s="1214"/>
      <c r="M21" s="1214"/>
      <c r="N21" s="1215"/>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4"/>
      <c r="AJ21" s="1214"/>
      <c r="AK21" s="1214"/>
      <c r="AL21" s="1214"/>
      <c r="AM21" s="1214"/>
      <c r="AN21" s="1214"/>
      <c r="AO21" s="1214"/>
      <c r="AP21" s="1214"/>
      <c r="AQ21" s="1214"/>
      <c r="AR21" s="1214"/>
      <c r="AS21" s="1214"/>
      <c r="AT21" s="1215"/>
      <c r="AU21" s="1214"/>
      <c r="AV21" s="1214"/>
      <c r="AW21" s="1214"/>
      <c r="AX21" s="1214"/>
      <c r="AY21" s="1214"/>
      <c r="AZ21" s="1214"/>
      <c r="BA21" s="1214"/>
      <c r="BB21" s="1214"/>
      <c r="BC21" s="1214"/>
      <c r="BD21" s="1214"/>
      <c r="BE21" s="1214"/>
      <c r="BF21" s="1215"/>
      <c r="BG21" s="1214"/>
      <c r="BH21" s="1214"/>
      <c r="BI21" s="1214"/>
      <c r="BJ21" s="1214"/>
      <c r="BK21" s="1214"/>
      <c r="BL21" s="1214"/>
      <c r="BM21" s="1214"/>
      <c r="BN21" s="1214"/>
      <c r="BO21" s="1214"/>
      <c r="BP21" s="1214"/>
      <c r="BQ21" s="1214"/>
      <c r="BR21" s="1215"/>
      <c r="BS21" s="1214"/>
      <c r="BT21" s="1214"/>
      <c r="BU21" s="1214"/>
      <c r="BV21" s="1214"/>
      <c r="BW21" s="1214"/>
      <c r="BX21" s="1214"/>
      <c r="BY21" s="1214"/>
      <c r="BZ21" s="1214"/>
      <c r="CA21" s="1214"/>
      <c r="CB21" s="1214"/>
      <c r="CC21" s="1214"/>
      <c r="CD21" s="1215"/>
      <c r="CE21" s="1214"/>
      <c r="CF21" s="1214"/>
      <c r="CG21" s="1214"/>
      <c r="CH21" s="1214"/>
      <c r="CI21" s="1214"/>
      <c r="CJ21" s="1214"/>
      <c r="CK21" s="1214"/>
      <c r="CL21" s="1214"/>
      <c r="CM21" s="1214"/>
      <c r="CN21" s="1214"/>
      <c r="CO21" s="1214"/>
      <c r="CP21" s="1215"/>
      <c r="CQ21" s="1214"/>
      <c r="CR21" s="1214"/>
      <c r="CS21" s="1214"/>
      <c r="CT21" s="1214"/>
      <c r="CU21" s="1214"/>
      <c r="CV21" s="1214"/>
      <c r="CW21" s="1214"/>
      <c r="CX21" s="1214"/>
      <c r="CY21" s="1214"/>
      <c r="CZ21" s="1214"/>
      <c r="DA21" s="1214"/>
      <c r="DB21" s="1215"/>
      <c r="DC21" s="1214"/>
      <c r="DD21" s="1216"/>
      <c r="DE21" s="1211"/>
    </row>
    <row r="22" spans="1:109" ht="17.25" customHeight="1" x14ac:dyDescent="0.15">
      <c r="B22" s="1217"/>
    </row>
    <row r="23" spans="1:109" x14ac:dyDescent="0.15">
      <c r="B23" s="1217"/>
    </row>
    <row r="24" spans="1:109" x14ac:dyDescent="0.15">
      <c r="B24" s="1217"/>
    </row>
    <row r="25" spans="1:109" x14ac:dyDescent="0.15">
      <c r="B25" s="1217"/>
    </row>
    <row r="26" spans="1:109" x14ac:dyDescent="0.15">
      <c r="B26" s="1217"/>
    </row>
    <row r="27" spans="1:109" x14ac:dyDescent="0.15">
      <c r="B27" s="1217"/>
    </row>
    <row r="28" spans="1:109" x14ac:dyDescent="0.15">
      <c r="B28" s="1217"/>
    </row>
    <row r="29" spans="1:109" x14ac:dyDescent="0.15">
      <c r="B29" s="1217"/>
    </row>
    <row r="30" spans="1:109" x14ac:dyDescent="0.15">
      <c r="B30" s="1217"/>
    </row>
    <row r="31" spans="1:109" x14ac:dyDescent="0.15">
      <c r="B31" s="1217"/>
    </row>
    <row r="32" spans="1:109" x14ac:dyDescent="0.15">
      <c r="B32" s="1217"/>
    </row>
    <row r="33" spans="2:109" x14ac:dyDescent="0.15">
      <c r="B33" s="1217"/>
    </row>
    <row r="34" spans="2:109" x14ac:dyDescent="0.15">
      <c r="B34" s="1217"/>
    </row>
    <row r="35" spans="2:109" x14ac:dyDescent="0.15">
      <c r="B35" s="1217"/>
    </row>
    <row r="36" spans="2:109" x14ac:dyDescent="0.15">
      <c r="B36" s="1217"/>
    </row>
    <row r="37" spans="2:109" x14ac:dyDescent="0.15">
      <c r="B37" s="1217"/>
    </row>
    <row r="38" spans="2:109" x14ac:dyDescent="0.15">
      <c r="B38" s="1217"/>
    </row>
    <row r="39" spans="2:109" x14ac:dyDescent="0.15">
      <c r="B39" s="1219"/>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21"/>
    </row>
    <row r="40" spans="2:109" x14ac:dyDescent="0.15">
      <c r="B40" s="1222"/>
      <c r="DD40" s="1222"/>
      <c r="DE40" s="1211"/>
    </row>
    <row r="41" spans="2:109" ht="17.25" x14ac:dyDescent="0.15">
      <c r="B41" s="1223" t="s">
        <v>611</v>
      </c>
      <c r="C41" s="1214"/>
      <c r="D41" s="1214"/>
      <c r="E41" s="1214"/>
      <c r="F41" s="1214"/>
      <c r="G41" s="1214"/>
      <c r="H41" s="1214"/>
      <c r="I41" s="1214"/>
      <c r="J41" s="1214"/>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4"/>
      <c r="AG41" s="1214"/>
      <c r="AH41" s="1214"/>
      <c r="AI41" s="1214"/>
      <c r="AJ41" s="1214"/>
      <c r="AK41" s="1214"/>
      <c r="AL41" s="1214"/>
      <c r="AM41" s="1214"/>
      <c r="AN41" s="1214"/>
      <c r="AO41" s="1214"/>
      <c r="AP41" s="1214"/>
      <c r="AQ41" s="1214"/>
      <c r="AR41" s="1214"/>
      <c r="AS41" s="1214"/>
      <c r="AT41" s="1214"/>
      <c r="AU41" s="1214"/>
      <c r="AV41" s="1214"/>
      <c r="AW41" s="1214"/>
      <c r="AX41" s="1214"/>
      <c r="AY41" s="1214"/>
      <c r="AZ41" s="1214"/>
      <c r="BA41" s="1214"/>
      <c r="BB41" s="1214"/>
      <c r="BC41" s="1214"/>
      <c r="BD41" s="1214"/>
      <c r="BE41" s="1214"/>
      <c r="BF41" s="1214"/>
      <c r="BG41" s="1214"/>
      <c r="BH41" s="1214"/>
      <c r="BI41" s="1214"/>
      <c r="BJ41" s="1214"/>
      <c r="BK41" s="1214"/>
      <c r="BL41" s="1214"/>
      <c r="BM41" s="1214"/>
      <c r="BN41" s="1214"/>
      <c r="BO41" s="1214"/>
      <c r="BP41" s="1214"/>
      <c r="BQ41" s="1214"/>
      <c r="BR41" s="1214"/>
      <c r="BS41" s="1214"/>
      <c r="BT41" s="1214"/>
      <c r="BU41" s="1214"/>
      <c r="BV41" s="1214"/>
      <c r="BW41" s="1214"/>
      <c r="BX41" s="1214"/>
      <c r="BY41" s="1214"/>
      <c r="BZ41" s="1214"/>
      <c r="CA41" s="1214"/>
      <c r="CB41" s="1214"/>
      <c r="CC41" s="1214"/>
      <c r="CD41" s="1214"/>
      <c r="CE41" s="1214"/>
      <c r="CF41" s="1214"/>
      <c r="CG41" s="1214"/>
      <c r="CH41" s="1214"/>
      <c r="CI41" s="1214"/>
      <c r="CJ41" s="1214"/>
      <c r="CK41" s="1214"/>
      <c r="CL41" s="1214"/>
      <c r="CM41" s="1214"/>
      <c r="CN41" s="1214"/>
      <c r="CO41" s="1214"/>
      <c r="CP41" s="1214"/>
      <c r="CQ41" s="1214"/>
      <c r="CR41" s="1214"/>
      <c r="CS41" s="1214"/>
      <c r="CT41" s="1214"/>
      <c r="CU41" s="1214"/>
      <c r="CV41" s="1214"/>
      <c r="CW41" s="1214"/>
      <c r="CX41" s="1214"/>
      <c r="CY41" s="1214"/>
      <c r="CZ41" s="1214"/>
      <c r="DA41" s="1214"/>
      <c r="DB41" s="1214"/>
      <c r="DC41" s="1214"/>
      <c r="DD41" s="1216"/>
    </row>
    <row r="42" spans="2:109" x14ac:dyDescent="0.15">
      <c r="B42" s="1217"/>
      <c r="G42" s="1224"/>
      <c r="I42" s="1225"/>
      <c r="J42" s="1225"/>
      <c r="K42" s="1225"/>
      <c r="AM42" s="1224"/>
      <c r="AN42" s="1224" t="s">
        <v>612</v>
      </c>
      <c r="AP42" s="1225"/>
      <c r="AQ42" s="1225"/>
      <c r="AR42" s="1225"/>
      <c r="AY42" s="1224"/>
      <c r="BA42" s="1225"/>
      <c r="BB42" s="1225"/>
      <c r="BC42" s="1225"/>
      <c r="BK42" s="1224"/>
      <c r="BM42" s="1225"/>
      <c r="BN42" s="1225"/>
      <c r="BO42" s="1225"/>
      <c r="BW42" s="1224"/>
      <c r="BY42" s="1225"/>
      <c r="BZ42" s="1225"/>
      <c r="CA42" s="1225"/>
      <c r="CI42" s="1224"/>
      <c r="CK42" s="1225"/>
      <c r="CL42" s="1225"/>
      <c r="CM42" s="1225"/>
      <c r="CU42" s="1224"/>
      <c r="CW42" s="1225"/>
      <c r="CX42" s="1225"/>
      <c r="CY42" s="1225"/>
    </row>
    <row r="43" spans="2:109" ht="13.5" customHeight="1" x14ac:dyDescent="0.15">
      <c r="B43" s="1217"/>
      <c r="AN43" s="1226" t="s">
        <v>613</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8"/>
    </row>
    <row r="44" spans="2:109" x14ac:dyDescent="0.15">
      <c r="B44" s="1217"/>
      <c r="AN44" s="1229"/>
      <c r="AO44" s="1230"/>
      <c r="AP44" s="1230"/>
      <c r="AQ44" s="1230"/>
      <c r="AR44" s="1230"/>
      <c r="AS44" s="1230"/>
      <c r="AT44" s="1230"/>
      <c r="AU44" s="1230"/>
      <c r="AV44" s="1230"/>
      <c r="AW44" s="1230"/>
      <c r="AX44" s="1230"/>
      <c r="AY44" s="1230"/>
      <c r="AZ44" s="1230"/>
      <c r="BA44" s="1230"/>
      <c r="BB44" s="1230"/>
      <c r="BC44" s="1230"/>
      <c r="BD44" s="1230"/>
      <c r="BE44" s="1230"/>
      <c r="BF44" s="1230"/>
      <c r="BG44" s="1230"/>
      <c r="BH44" s="1230"/>
      <c r="BI44" s="1230"/>
      <c r="BJ44" s="1230"/>
      <c r="BK44" s="1230"/>
      <c r="BL44" s="1230"/>
      <c r="BM44" s="1230"/>
      <c r="BN44" s="1230"/>
      <c r="BO44" s="1230"/>
      <c r="BP44" s="1230"/>
      <c r="BQ44" s="1230"/>
      <c r="BR44" s="1230"/>
      <c r="BS44" s="1230"/>
      <c r="BT44" s="1230"/>
      <c r="BU44" s="1230"/>
      <c r="BV44" s="1230"/>
      <c r="BW44" s="1230"/>
      <c r="BX44" s="1230"/>
      <c r="BY44" s="1230"/>
      <c r="BZ44" s="1230"/>
      <c r="CA44" s="1230"/>
      <c r="CB44" s="1230"/>
      <c r="CC44" s="1230"/>
      <c r="CD44" s="1230"/>
      <c r="CE44" s="1230"/>
      <c r="CF44" s="1230"/>
      <c r="CG44" s="1230"/>
      <c r="CH44" s="1230"/>
      <c r="CI44" s="1230"/>
      <c r="CJ44" s="1230"/>
      <c r="CK44" s="1230"/>
      <c r="CL44" s="1230"/>
      <c r="CM44" s="1230"/>
      <c r="CN44" s="1230"/>
      <c r="CO44" s="1230"/>
      <c r="CP44" s="1230"/>
      <c r="CQ44" s="1230"/>
      <c r="CR44" s="1230"/>
      <c r="CS44" s="1230"/>
      <c r="CT44" s="1230"/>
      <c r="CU44" s="1230"/>
      <c r="CV44" s="1230"/>
      <c r="CW44" s="1230"/>
      <c r="CX44" s="1230"/>
      <c r="CY44" s="1230"/>
      <c r="CZ44" s="1230"/>
      <c r="DA44" s="1230"/>
      <c r="DB44" s="1230"/>
      <c r="DC44" s="1231"/>
    </row>
    <row r="45" spans="2:109" x14ac:dyDescent="0.15">
      <c r="B45" s="1217"/>
      <c r="AN45" s="1229"/>
      <c r="AO45" s="1230"/>
      <c r="AP45" s="1230"/>
      <c r="AQ45" s="1230"/>
      <c r="AR45" s="1230"/>
      <c r="AS45" s="1230"/>
      <c r="AT45" s="1230"/>
      <c r="AU45" s="1230"/>
      <c r="AV45" s="1230"/>
      <c r="AW45" s="1230"/>
      <c r="AX45" s="1230"/>
      <c r="AY45" s="1230"/>
      <c r="AZ45" s="1230"/>
      <c r="BA45" s="1230"/>
      <c r="BB45" s="1230"/>
      <c r="BC45" s="1230"/>
      <c r="BD45" s="1230"/>
      <c r="BE45" s="1230"/>
      <c r="BF45" s="1230"/>
      <c r="BG45" s="1230"/>
      <c r="BH45" s="1230"/>
      <c r="BI45" s="1230"/>
      <c r="BJ45" s="1230"/>
      <c r="BK45" s="1230"/>
      <c r="BL45" s="1230"/>
      <c r="BM45" s="1230"/>
      <c r="BN45" s="1230"/>
      <c r="BO45" s="1230"/>
      <c r="BP45" s="1230"/>
      <c r="BQ45" s="1230"/>
      <c r="BR45" s="1230"/>
      <c r="BS45" s="1230"/>
      <c r="BT45" s="1230"/>
      <c r="BU45" s="1230"/>
      <c r="BV45" s="1230"/>
      <c r="BW45" s="1230"/>
      <c r="BX45" s="1230"/>
      <c r="BY45" s="1230"/>
      <c r="BZ45" s="1230"/>
      <c r="CA45" s="1230"/>
      <c r="CB45" s="1230"/>
      <c r="CC45" s="1230"/>
      <c r="CD45" s="1230"/>
      <c r="CE45" s="1230"/>
      <c r="CF45" s="1230"/>
      <c r="CG45" s="1230"/>
      <c r="CH45" s="1230"/>
      <c r="CI45" s="1230"/>
      <c r="CJ45" s="1230"/>
      <c r="CK45" s="1230"/>
      <c r="CL45" s="1230"/>
      <c r="CM45" s="1230"/>
      <c r="CN45" s="1230"/>
      <c r="CO45" s="1230"/>
      <c r="CP45" s="1230"/>
      <c r="CQ45" s="1230"/>
      <c r="CR45" s="1230"/>
      <c r="CS45" s="1230"/>
      <c r="CT45" s="1230"/>
      <c r="CU45" s="1230"/>
      <c r="CV45" s="1230"/>
      <c r="CW45" s="1230"/>
      <c r="CX45" s="1230"/>
      <c r="CY45" s="1230"/>
      <c r="CZ45" s="1230"/>
      <c r="DA45" s="1230"/>
      <c r="DB45" s="1230"/>
      <c r="DC45" s="1231"/>
    </row>
    <row r="46" spans="2:109" x14ac:dyDescent="0.15">
      <c r="B46" s="1217"/>
      <c r="AN46" s="1229"/>
      <c r="AO46" s="1230"/>
      <c r="AP46" s="1230"/>
      <c r="AQ46" s="1230"/>
      <c r="AR46" s="1230"/>
      <c r="AS46" s="1230"/>
      <c r="AT46" s="1230"/>
      <c r="AU46" s="1230"/>
      <c r="AV46" s="1230"/>
      <c r="AW46" s="1230"/>
      <c r="AX46" s="1230"/>
      <c r="AY46" s="1230"/>
      <c r="AZ46" s="1230"/>
      <c r="BA46" s="1230"/>
      <c r="BB46" s="1230"/>
      <c r="BC46" s="1230"/>
      <c r="BD46" s="1230"/>
      <c r="BE46" s="1230"/>
      <c r="BF46" s="1230"/>
      <c r="BG46" s="1230"/>
      <c r="BH46" s="1230"/>
      <c r="BI46" s="1230"/>
      <c r="BJ46" s="1230"/>
      <c r="BK46" s="1230"/>
      <c r="BL46" s="1230"/>
      <c r="BM46" s="1230"/>
      <c r="BN46" s="1230"/>
      <c r="BO46" s="1230"/>
      <c r="BP46" s="1230"/>
      <c r="BQ46" s="1230"/>
      <c r="BR46" s="1230"/>
      <c r="BS46" s="1230"/>
      <c r="BT46" s="1230"/>
      <c r="BU46" s="1230"/>
      <c r="BV46" s="1230"/>
      <c r="BW46" s="1230"/>
      <c r="BX46" s="1230"/>
      <c r="BY46" s="1230"/>
      <c r="BZ46" s="1230"/>
      <c r="CA46" s="1230"/>
      <c r="CB46" s="1230"/>
      <c r="CC46" s="1230"/>
      <c r="CD46" s="1230"/>
      <c r="CE46" s="1230"/>
      <c r="CF46" s="1230"/>
      <c r="CG46" s="1230"/>
      <c r="CH46" s="1230"/>
      <c r="CI46" s="1230"/>
      <c r="CJ46" s="1230"/>
      <c r="CK46" s="1230"/>
      <c r="CL46" s="1230"/>
      <c r="CM46" s="1230"/>
      <c r="CN46" s="1230"/>
      <c r="CO46" s="1230"/>
      <c r="CP46" s="1230"/>
      <c r="CQ46" s="1230"/>
      <c r="CR46" s="1230"/>
      <c r="CS46" s="1230"/>
      <c r="CT46" s="1230"/>
      <c r="CU46" s="1230"/>
      <c r="CV46" s="1230"/>
      <c r="CW46" s="1230"/>
      <c r="CX46" s="1230"/>
      <c r="CY46" s="1230"/>
      <c r="CZ46" s="1230"/>
      <c r="DA46" s="1230"/>
      <c r="DB46" s="1230"/>
      <c r="DC46" s="1231"/>
    </row>
    <row r="47" spans="2:109" x14ac:dyDescent="0.15">
      <c r="B47" s="1217"/>
      <c r="AN47" s="1232"/>
      <c r="AO47" s="1233"/>
      <c r="AP47" s="1233"/>
      <c r="AQ47" s="1233"/>
      <c r="AR47" s="1233"/>
      <c r="AS47" s="1233"/>
      <c r="AT47" s="1233"/>
      <c r="AU47" s="1233"/>
      <c r="AV47" s="1233"/>
      <c r="AW47" s="1233"/>
      <c r="AX47" s="1233"/>
      <c r="AY47" s="1233"/>
      <c r="AZ47" s="1233"/>
      <c r="BA47" s="1233"/>
      <c r="BB47" s="1233"/>
      <c r="BC47" s="1233"/>
      <c r="BD47" s="1233"/>
      <c r="BE47" s="1233"/>
      <c r="BF47" s="1233"/>
      <c r="BG47" s="1233"/>
      <c r="BH47" s="1233"/>
      <c r="BI47" s="1233"/>
      <c r="BJ47" s="1233"/>
      <c r="BK47" s="1233"/>
      <c r="BL47" s="1233"/>
      <c r="BM47" s="1233"/>
      <c r="BN47" s="1233"/>
      <c r="BO47" s="1233"/>
      <c r="BP47" s="1233"/>
      <c r="BQ47" s="1233"/>
      <c r="BR47" s="1233"/>
      <c r="BS47" s="1233"/>
      <c r="BT47" s="1233"/>
      <c r="BU47" s="1233"/>
      <c r="BV47" s="1233"/>
      <c r="BW47" s="1233"/>
      <c r="BX47" s="1233"/>
      <c r="BY47" s="1233"/>
      <c r="BZ47" s="1233"/>
      <c r="CA47" s="1233"/>
      <c r="CB47" s="1233"/>
      <c r="CC47" s="1233"/>
      <c r="CD47" s="1233"/>
      <c r="CE47" s="1233"/>
      <c r="CF47" s="1233"/>
      <c r="CG47" s="1233"/>
      <c r="CH47" s="1233"/>
      <c r="CI47" s="1233"/>
      <c r="CJ47" s="1233"/>
      <c r="CK47" s="1233"/>
      <c r="CL47" s="1233"/>
      <c r="CM47" s="1233"/>
      <c r="CN47" s="1233"/>
      <c r="CO47" s="1233"/>
      <c r="CP47" s="1233"/>
      <c r="CQ47" s="1233"/>
      <c r="CR47" s="1233"/>
      <c r="CS47" s="1233"/>
      <c r="CT47" s="1233"/>
      <c r="CU47" s="1233"/>
      <c r="CV47" s="1233"/>
      <c r="CW47" s="1233"/>
      <c r="CX47" s="1233"/>
      <c r="CY47" s="1233"/>
      <c r="CZ47" s="1233"/>
      <c r="DA47" s="1233"/>
      <c r="DB47" s="1233"/>
      <c r="DC47" s="1234"/>
    </row>
    <row r="48" spans="2:109" x14ac:dyDescent="0.15">
      <c r="B48" s="1217"/>
      <c r="H48" s="1235"/>
      <c r="I48" s="1235"/>
      <c r="J48" s="1235"/>
      <c r="AN48" s="1235"/>
      <c r="AO48" s="1235"/>
      <c r="AP48" s="1235"/>
      <c r="AZ48" s="1235"/>
      <c r="BA48" s="1235"/>
      <c r="BB48" s="1235"/>
      <c r="BL48" s="1235"/>
      <c r="BM48" s="1235"/>
      <c r="BN48" s="1235"/>
      <c r="BX48" s="1235"/>
      <c r="BY48" s="1235"/>
      <c r="BZ48" s="1235"/>
      <c r="CJ48" s="1235"/>
      <c r="CK48" s="1235"/>
      <c r="CL48" s="1235"/>
      <c r="CV48" s="1235"/>
      <c r="CW48" s="1235"/>
      <c r="CX48" s="1235"/>
    </row>
    <row r="49" spans="1:109" x14ac:dyDescent="0.15">
      <c r="B49" s="1217"/>
      <c r="AN49" s="1211" t="s">
        <v>614</v>
      </c>
    </row>
    <row r="50" spans="1:109" x14ac:dyDescent="0.15">
      <c r="B50" s="1217"/>
      <c r="G50" s="1236"/>
      <c r="H50" s="1236"/>
      <c r="I50" s="1236"/>
      <c r="J50" s="1236"/>
      <c r="K50" s="1237"/>
      <c r="L50" s="1237"/>
      <c r="M50" s="1238"/>
      <c r="N50" s="1238"/>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567</v>
      </c>
      <c r="BQ50" s="1242"/>
      <c r="BR50" s="1242"/>
      <c r="BS50" s="1242"/>
      <c r="BT50" s="1242"/>
      <c r="BU50" s="1242"/>
      <c r="BV50" s="1242"/>
      <c r="BW50" s="1242"/>
      <c r="BX50" s="1242" t="s">
        <v>568</v>
      </c>
      <c r="BY50" s="1242"/>
      <c r="BZ50" s="1242"/>
      <c r="CA50" s="1242"/>
      <c r="CB50" s="1242"/>
      <c r="CC50" s="1242"/>
      <c r="CD50" s="1242"/>
      <c r="CE50" s="1242"/>
      <c r="CF50" s="1242" t="s">
        <v>569</v>
      </c>
      <c r="CG50" s="1242"/>
      <c r="CH50" s="1242"/>
      <c r="CI50" s="1242"/>
      <c r="CJ50" s="1242"/>
      <c r="CK50" s="1242"/>
      <c r="CL50" s="1242"/>
      <c r="CM50" s="1242"/>
      <c r="CN50" s="1242" t="s">
        <v>570</v>
      </c>
      <c r="CO50" s="1242"/>
      <c r="CP50" s="1242"/>
      <c r="CQ50" s="1242"/>
      <c r="CR50" s="1242"/>
      <c r="CS50" s="1242"/>
      <c r="CT50" s="1242"/>
      <c r="CU50" s="1242"/>
      <c r="CV50" s="1242" t="s">
        <v>571</v>
      </c>
      <c r="CW50" s="1242"/>
      <c r="CX50" s="1242"/>
      <c r="CY50" s="1242"/>
      <c r="CZ50" s="1242"/>
      <c r="DA50" s="1242"/>
      <c r="DB50" s="1242"/>
      <c r="DC50" s="1242"/>
    </row>
    <row r="51" spans="1:109" ht="13.5" customHeight="1" x14ac:dyDescent="0.15">
      <c r="B51" s="1217"/>
      <c r="G51" s="1243"/>
      <c r="H51" s="1243"/>
      <c r="I51" s="1244"/>
      <c r="J51" s="1244"/>
      <c r="K51" s="1245"/>
      <c r="L51" s="1245"/>
      <c r="M51" s="1245"/>
      <c r="N51" s="1245"/>
      <c r="AM51" s="1235"/>
      <c r="AN51" s="1246" t="s">
        <v>615</v>
      </c>
      <c r="AO51" s="1246"/>
      <c r="AP51" s="1246"/>
      <c r="AQ51" s="1246"/>
      <c r="AR51" s="1246"/>
      <c r="AS51" s="1246"/>
      <c r="AT51" s="1246"/>
      <c r="AU51" s="1246"/>
      <c r="AV51" s="1246"/>
      <c r="AW51" s="1246"/>
      <c r="AX51" s="1246"/>
      <c r="AY51" s="1246"/>
      <c r="AZ51" s="1246"/>
      <c r="BA51" s="1246"/>
      <c r="BB51" s="1246" t="s">
        <v>616</v>
      </c>
      <c r="BC51" s="1246"/>
      <c r="BD51" s="1246"/>
      <c r="BE51" s="1246"/>
      <c r="BF51" s="1246"/>
      <c r="BG51" s="1246"/>
      <c r="BH51" s="1246"/>
      <c r="BI51" s="1246"/>
      <c r="BJ51" s="1246"/>
      <c r="BK51" s="1246"/>
      <c r="BL51" s="1246"/>
      <c r="BM51" s="1246"/>
      <c r="BN51" s="1246"/>
      <c r="BO51" s="1246"/>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x14ac:dyDescent="0.15">
      <c r="B52" s="1217"/>
      <c r="G52" s="1243"/>
      <c r="H52" s="1243"/>
      <c r="I52" s="1244"/>
      <c r="J52" s="1244"/>
      <c r="K52" s="1245"/>
      <c r="L52" s="1245"/>
      <c r="M52" s="1245"/>
      <c r="N52" s="1245"/>
      <c r="AM52" s="1235"/>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x14ac:dyDescent="0.15">
      <c r="A53" s="1225"/>
      <c r="B53" s="1217"/>
      <c r="G53" s="1243"/>
      <c r="H53" s="1243"/>
      <c r="I53" s="1236"/>
      <c r="J53" s="1236"/>
      <c r="K53" s="1245"/>
      <c r="L53" s="1245"/>
      <c r="M53" s="1245"/>
      <c r="N53" s="1245"/>
      <c r="AM53" s="1235"/>
      <c r="AN53" s="1246"/>
      <c r="AO53" s="1246"/>
      <c r="AP53" s="1246"/>
      <c r="AQ53" s="1246"/>
      <c r="AR53" s="1246"/>
      <c r="AS53" s="1246"/>
      <c r="AT53" s="1246"/>
      <c r="AU53" s="1246"/>
      <c r="AV53" s="1246"/>
      <c r="AW53" s="1246"/>
      <c r="AX53" s="1246"/>
      <c r="AY53" s="1246"/>
      <c r="AZ53" s="1246"/>
      <c r="BA53" s="1246"/>
      <c r="BB53" s="1246" t="s">
        <v>617</v>
      </c>
      <c r="BC53" s="1246"/>
      <c r="BD53" s="1246"/>
      <c r="BE53" s="1246"/>
      <c r="BF53" s="1246"/>
      <c r="BG53" s="1246"/>
      <c r="BH53" s="1246"/>
      <c r="BI53" s="1246"/>
      <c r="BJ53" s="1246"/>
      <c r="BK53" s="1246"/>
      <c r="BL53" s="1246"/>
      <c r="BM53" s="1246"/>
      <c r="BN53" s="1246"/>
      <c r="BO53" s="1246"/>
      <c r="BP53" s="1247">
        <v>71.7</v>
      </c>
      <c r="BQ53" s="1247"/>
      <c r="BR53" s="1247"/>
      <c r="BS53" s="1247"/>
      <c r="BT53" s="1247"/>
      <c r="BU53" s="1247"/>
      <c r="BV53" s="1247"/>
      <c r="BW53" s="1247"/>
      <c r="BX53" s="1247">
        <v>75.099999999999994</v>
      </c>
      <c r="BY53" s="1247"/>
      <c r="BZ53" s="1247"/>
      <c r="CA53" s="1247"/>
      <c r="CB53" s="1247"/>
      <c r="CC53" s="1247"/>
      <c r="CD53" s="1247"/>
      <c r="CE53" s="1247"/>
      <c r="CF53" s="1247">
        <v>75.400000000000006</v>
      </c>
      <c r="CG53" s="1247"/>
      <c r="CH53" s="1247"/>
      <c r="CI53" s="1247"/>
      <c r="CJ53" s="1247"/>
      <c r="CK53" s="1247"/>
      <c r="CL53" s="1247"/>
      <c r="CM53" s="1247"/>
      <c r="CN53" s="1247">
        <v>75.900000000000006</v>
      </c>
      <c r="CO53" s="1247"/>
      <c r="CP53" s="1247"/>
      <c r="CQ53" s="1247"/>
      <c r="CR53" s="1247"/>
      <c r="CS53" s="1247"/>
      <c r="CT53" s="1247"/>
      <c r="CU53" s="1247"/>
      <c r="CV53" s="1247">
        <v>74.099999999999994</v>
      </c>
      <c r="CW53" s="1247"/>
      <c r="CX53" s="1247"/>
      <c r="CY53" s="1247"/>
      <c r="CZ53" s="1247"/>
      <c r="DA53" s="1247"/>
      <c r="DB53" s="1247"/>
      <c r="DC53" s="1247"/>
    </row>
    <row r="54" spans="1:109" x14ac:dyDescent="0.15">
      <c r="A54" s="1225"/>
      <c r="B54" s="1217"/>
      <c r="G54" s="1243"/>
      <c r="H54" s="1243"/>
      <c r="I54" s="1236"/>
      <c r="J54" s="1236"/>
      <c r="K54" s="1245"/>
      <c r="L54" s="1245"/>
      <c r="M54" s="1245"/>
      <c r="N54" s="1245"/>
      <c r="AM54" s="1235"/>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x14ac:dyDescent="0.15">
      <c r="A55" s="1225"/>
      <c r="B55" s="1217"/>
      <c r="G55" s="1236"/>
      <c r="H55" s="1236"/>
      <c r="I55" s="1236"/>
      <c r="J55" s="1236"/>
      <c r="K55" s="1245"/>
      <c r="L55" s="1245"/>
      <c r="M55" s="1245"/>
      <c r="N55" s="1245"/>
      <c r="AN55" s="1242" t="s">
        <v>618</v>
      </c>
      <c r="AO55" s="1242"/>
      <c r="AP55" s="1242"/>
      <c r="AQ55" s="1242"/>
      <c r="AR55" s="1242"/>
      <c r="AS55" s="1242"/>
      <c r="AT55" s="1242"/>
      <c r="AU55" s="1242"/>
      <c r="AV55" s="1242"/>
      <c r="AW55" s="1242"/>
      <c r="AX55" s="1242"/>
      <c r="AY55" s="1242"/>
      <c r="AZ55" s="1242"/>
      <c r="BA55" s="1242"/>
      <c r="BB55" s="1246" t="s">
        <v>616</v>
      </c>
      <c r="BC55" s="1246"/>
      <c r="BD55" s="1246"/>
      <c r="BE55" s="1246"/>
      <c r="BF55" s="1246"/>
      <c r="BG55" s="1246"/>
      <c r="BH55" s="1246"/>
      <c r="BI55" s="1246"/>
      <c r="BJ55" s="1246"/>
      <c r="BK55" s="1246"/>
      <c r="BL55" s="1246"/>
      <c r="BM55" s="1246"/>
      <c r="BN55" s="1246"/>
      <c r="BO55" s="1246"/>
      <c r="BP55" s="1247">
        <v>0</v>
      </c>
      <c r="BQ55" s="1247"/>
      <c r="BR55" s="1247"/>
      <c r="BS55" s="1247"/>
      <c r="BT55" s="1247"/>
      <c r="BU55" s="1247"/>
      <c r="BV55" s="1247"/>
      <c r="BW55" s="1247"/>
      <c r="BX55" s="1247">
        <v>0</v>
      </c>
      <c r="BY55" s="1247"/>
      <c r="BZ55" s="1247"/>
      <c r="CA55" s="1247"/>
      <c r="CB55" s="1247"/>
      <c r="CC55" s="1247"/>
      <c r="CD55" s="1247"/>
      <c r="CE55" s="1247"/>
      <c r="CF55" s="1247">
        <v>3.1</v>
      </c>
      <c r="CG55" s="1247"/>
      <c r="CH55" s="1247"/>
      <c r="CI55" s="1247"/>
      <c r="CJ55" s="1247"/>
      <c r="CK55" s="1247"/>
      <c r="CL55" s="1247"/>
      <c r="CM55" s="1247"/>
      <c r="CN55" s="1247">
        <v>13.7</v>
      </c>
      <c r="CO55" s="1247"/>
      <c r="CP55" s="1247"/>
      <c r="CQ55" s="1247"/>
      <c r="CR55" s="1247"/>
      <c r="CS55" s="1247"/>
      <c r="CT55" s="1247"/>
      <c r="CU55" s="1247"/>
      <c r="CV55" s="1247">
        <v>6.9</v>
      </c>
      <c r="CW55" s="1247"/>
      <c r="CX55" s="1247"/>
      <c r="CY55" s="1247"/>
      <c r="CZ55" s="1247"/>
      <c r="DA55" s="1247"/>
      <c r="DB55" s="1247"/>
      <c r="DC55" s="1247"/>
    </row>
    <row r="56" spans="1:109" x14ac:dyDescent="0.15">
      <c r="A56" s="1225"/>
      <c r="B56" s="1217"/>
      <c r="G56" s="1236"/>
      <c r="H56" s="1236"/>
      <c r="I56" s="1236"/>
      <c r="J56" s="1236"/>
      <c r="K56" s="1245"/>
      <c r="L56" s="1245"/>
      <c r="M56" s="1245"/>
      <c r="N56" s="1245"/>
      <c r="AN56" s="1242"/>
      <c r="AO56" s="1242"/>
      <c r="AP56" s="1242"/>
      <c r="AQ56" s="1242"/>
      <c r="AR56" s="1242"/>
      <c r="AS56" s="1242"/>
      <c r="AT56" s="1242"/>
      <c r="AU56" s="1242"/>
      <c r="AV56" s="1242"/>
      <c r="AW56" s="1242"/>
      <c r="AX56" s="1242"/>
      <c r="AY56" s="1242"/>
      <c r="AZ56" s="1242"/>
      <c r="BA56" s="1242"/>
      <c r="BB56" s="1246"/>
      <c r="BC56" s="1246"/>
      <c r="BD56" s="1246"/>
      <c r="BE56" s="1246"/>
      <c r="BF56" s="1246"/>
      <c r="BG56" s="1246"/>
      <c r="BH56" s="1246"/>
      <c r="BI56" s="1246"/>
      <c r="BJ56" s="1246"/>
      <c r="BK56" s="1246"/>
      <c r="BL56" s="1246"/>
      <c r="BM56" s="1246"/>
      <c r="BN56" s="1246"/>
      <c r="BO56" s="1246"/>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25" customFormat="1" x14ac:dyDescent="0.15">
      <c r="B57" s="1248"/>
      <c r="G57" s="1236"/>
      <c r="H57" s="1236"/>
      <c r="I57" s="1249"/>
      <c r="J57" s="1249"/>
      <c r="K57" s="1245"/>
      <c r="L57" s="1245"/>
      <c r="M57" s="1245"/>
      <c r="N57" s="1245"/>
      <c r="AM57" s="1211"/>
      <c r="AN57" s="1242"/>
      <c r="AO57" s="1242"/>
      <c r="AP57" s="1242"/>
      <c r="AQ57" s="1242"/>
      <c r="AR57" s="1242"/>
      <c r="AS57" s="1242"/>
      <c r="AT57" s="1242"/>
      <c r="AU57" s="1242"/>
      <c r="AV57" s="1242"/>
      <c r="AW57" s="1242"/>
      <c r="AX57" s="1242"/>
      <c r="AY57" s="1242"/>
      <c r="AZ57" s="1242"/>
      <c r="BA57" s="1242"/>
      <c r="BB57" s="1246" t="s">
        <v>617</v>
      </c>
      <c r="BC57" s="1246"/>
      <c r="BD57" s="1246"/>
      <c r="BE57" s="1246"/>
      <c r="BF57" s="1246"/>
      <c r="BG57" s="1246"/>
      <c r="BH57" s="1246"/>
      <c r="BI57" s="1246"/>
      <c r="BJ57" s="1246"/>
      <c r="BK57" s="1246"/>
      <c r="BL57" s="1246"/>
      <c r="BM57" s="1246"/>
      <c r="BN57" s="1246"/>
      <c r="BO57" s="1246"/>
      <c r="BP57" s="1247">
        <v>59.4</v>
      </c>
      <c r="BQ57" s="1247"/>
      <c r="BR57" s="1247"/>
      <c r="BS57" s="1247"/>
      <c r="BT57" s="1247"/>
      <c r="BU57" s="1247"/>
      <c r="BV57" s="1247"/>
      <c r="BW57" s="1247"/>
      <c r="BX57" s="1247">
        <v>60</v>
      </c>
      <c r="BY57" s="1247"/>
      <c r="BZ57" s="1247"/>
      <c r="CA57" s="1247"/>
      <c r="CB57" s="1247"/>
      <c r="CC57" s="1247"/>
      <c r="CD57" s="1247"/>
      <c r="CE57" s="1247"/>
      <c r="CF57" s="1247">
        <v>61.2</v>
      </c>
      <c r="CG57" s="1247"/>
      <c r="CH57" s="1247"/>
      <c r="CI57" s="1247"/>
      <c r="CJ57" s="1247"/>
      <c r="CK57" s="1247"/>
      <c r="CL57" s="1247"/>
      <c r="CM57" s="1247"/>
      <c r="CN57" s="1247">
        <v>62</v>
      </c>
      <c r="CO57" s="1247"/>
      <c r="CP57" s="1247"/>
      <c r="CQ57" s="1247"/>
      <c r="CR57" s="1247"/>
      <c r="CS57" s="1247"/>
      <c r="CT57" s="1247"/>
      <c r="CU57" s="1247"/>
      <c r="CV57" s="1247">
        <v>62.9</v>
      </c>
      <c r="CW57" s="1247"/>
      <c r="CX57" s="1247"/>
      <c r="CY57" s="1247"/>
      <c r="CZ57" s="1247"/>
      <c r="DA57" s="1247"/>
      <c r="DB57" s="1247"/>
      <c r="DC57" s="1247"/>
      <c r="DD57" s="1250"/>
      <c r="DE57" s="1248"/>
    </row>
    <row r="58" spans="1:109" s="1225" customFormat="1" x14ac:dyDescent="0.15">
      <c r="A58" s="1211"/>
      <c r="B58" s="1248"/>
      <c r="G58" s="1236"/>
      <c r="H58" s="1236"/>
      <c r="I58" s="1249"/>
      <c r="J58" s="1249"/>
      <c r="K58" s="1245"/>
      <c r="L58" s="1245"/>
      <c r="M58" s="1245"/>
      <c r="N58" s="1245"/>
      <c r="AM58" s="1211"/>
      <c r="AN58" s="1242"/>
      <c r="AO58" s="1242"/>
      <c r="AP58" s="1242"/>
      <c r="AQ58" s="1242"/>
      <c r="AR58" s="1242"/>
      <c r="AS58" s="1242"/>
      <c r="AT58" s="1242"/>
      <c r="AU58" s="1242"/>
      <c r="AV58" s="1242"/>
      <c r="AW58" s="1242"/>
      <c r="AX58" s="1242"/>
      <c r="AY58" s="1242"/>
      <c r="AZ58" s="1242"/>
      <c r="BA58" s="1242"/>
      <c r="BB58" s="1246"/>
      <c r="BC58" s="1246"/>
      <c r="BD58" s="1246"/>
      <c r="BE58" s="1246"/>
      <c r="BF58" s="1246"/>
      <c r="BG58" s="1246"/>
      <c r="BH58" s="1246"/>
      <c r="BI58" s="1246"/>
      <c r="BJ58" s="1246"/>
      <c r="BK58" s="1246"/>
      <c r="BL58" s="1246"/>
      <c r="BM58" s="1246"/>
      <c r="BN58" s="1246"/>
      <c r="BO58" s="1246"/>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50"/>
      <c r="DE58" s="1248"/>
    </row>
    <row r="59" spans="1:109" s="1225" customFormat="1" x14ac:dyDescent="0.15">
      <c r="A59" s="1211"/>
      <c r="B59" s="1248"/>
      <c r="K59" s="1251"/>
      <c r="L59" s="1251"/>
      <c r="M59" s="1251"/>
      <c r="N59" s="1251"/>
      <c r="AQ59" s="1251"/>
      <c r="AR59" s="1251"/>
      <c r="AS59" s="1251"/>
      <c r="AT59" s="1251"/>
      <c r="BC59" s="1251"/>
      <c r="BD59" s="1251"/>
      <c r="BE59" s="1251"/>
      <c r="BF59" s="1251"/>
      <c r="BO59" s="1251"/>
      <c r="BP59" s="1251"/>
      <c r="BQ59" s="1251"/>
      <c r="BR59" s="1251"/>
      <c r="CA59" s="1251"/>
      <c r="CB59" s="1251"/>
      <c r="CC59" s="1251"/>
      <c r="CD59" s="1251"/>
      <c r="CM59" s="1251"/>
      <c r="CN59" s="1251"/>
      <c r="CO59" s="1251"/>
      <c r="CP59" s="1251"/>
      <c r="CY59" s="1251"/>
      <c r="CZ59" s="1251"/>
      <c r="DA59" s="1251"/>
      <c r="DB59" s="1251"/>
      <c r="DC59" s="1251"/>
      <c r="DD59" s="1250"/>
      <c r="DE59" s="1248"/>
    </row>
    <row r="60" spans="1:109" s="1225" customFormat="1" x14ac:dyDescent="0.15">
      <c r="A60" s="1211"/>
      <c r="B60" s="1248"/>
      <c r="K60" s="1251"/>
      <c r="L60" s="1251"/>
      <c r="M60" s="1251"/>
      <c r="N60" s="1251"/>
      <c r="AQ60" s="1251"/>
      <c r="AR60" s="1251"/>
      <c r="AS60" s="1251"/>
      <c r="AT60" s="1251"/>
      <c r="BC60" s="1251"/>
      <c r="BD60" s="1251"/>
      <c r="BE60" s="1251"/>
      <c r="BF60" s="1251"/>
      <c r="BO60" s="1251"/>
      <c r="BP60" s="1251"/>
      <c r="BQ60" s="1251"/>
      <c r="BR60" s="1251"/>
      <c r="CA60" s="1251"/>
      <c r="CB60" s="1251"/>
      <c r="CC60" s="1251"/>
      <c r="CD60" s="1251"/>
      <c r="CM60" s="1251"/>
      <c r="CN60" s="1251"/>
      <c r="CO60" s="1251"/>
      <c r="CP60" s="1251"/>
      <c r="CY60" s="1251"/>
      <c r="CZ60" s="1251"/>
      <c r="DA60" s="1251"/>
      <c r="DB60" s="1251"/>
      <c r="DC60" s="1251"/>
      <c r="DD60" s="1250"/>
      <c r="DE60" s="1248"/>
    </row>
    <row r="61" spans="1:109" s="1225" customFormat="1" x14ac:dyDescent="0.15">
      <c r="A61" s="1211"/>
      <c r="B61" s="1252"/>
      <c r="C61" s="1253"/>
      <c r="D61" s="1253"/>
      <c r="E61" s="1253"/>
      <c r="F61" s="1253"/>
      <c r="G61" s="1253"/>
      <c r="H61" s="1253"/>
      <c r="I61" s="1253"/>
      <c r="J61" s="1253"/>
      <c r="K61" s="1253"/>
      <c r="L61" s="1253"/>
      <c r="M61" s="1254"/>
      <c r="N61" s="1254"/>
      <c r="O61" s="1253"/>
      <c r="P61" s="1253"/>
      <c r="Q61" s="1253"/>
      <c r="R61" s="1253"/>
      <c r="S61" s="1253"/>
      <c r="T61" s="1253"/>
      <c r="U61" s="1253"/>
      <c r="V61" s="1253"/>
      <c r="W61" s="1253"/>
      <c r="X61" s="1253"/>
      <c r="Y61" s="1253"/>
      <c r="Z61" s="1253"/>
      <c r="AA61" s="1253"/>
      <c r="AB61" s="1253"/>
      <c r="AC61" s="1253"/>
      <c r="AD61" s="1253"/>
      <c r="AE61" s="1253"/>
      <c r="AF61" s="1253"/>
      <c r="AG61" s="1253"/>
      <c r="AH61" s="1253"/>
      <c r="AI61" s="1253"/>
      <c r="AJ61" s="1253"/>
      <c r="AK61" s="1253"/>
      <c r="AL61" s="1253"/>
      <c r="AM61" s="1253"/>
      <c r="AN61" s="1253"/>
      <c r="AO61" s="1253"/>
      <c r="AP61" s="1253"/>
      <c r="AQ61" s="1253"/>
      <c r="AR61" s="1253"/>
      <c r="AS61" s="1254"/>
      <c r="AT61" s="1254"/>
      <c r="AU61" s="1253"/>
      <c r="AV61" s="1253"/>
      <c r="AW61" s="1253"/>
      <c r="AX61" s="1253"/>
      <c r="AY61" s="1253"/>
      <c r="AZ61" s="1253"/>
      <c r="BA61" s="1253"/>
      <c r="BB61" s="1253"/>
      <c r="BC61" s="1253"/>
      <c r="BD61" s="1253"/>
      <c r="BE61" s="1254"/>
      <c r="BF61" s="1254"/>
      <c r="BG61" s="1253"/>
      <c r="BH61" s="1253"/>
      <c r="BI61" s="1253"/>
      <c r="BJ61" s="1253"/>
      <c r="BK61" s="1253"/>
      <c r="BL61" s="1253"/>
      <c r="BM61" s="1253"/>
      <c r="BN61" s="1253"/>
      <c r="BO61" s="1253"/>
      <c r="BP61" s="1253"/>
      <c r="BQ61" s="1254"/>
      <c r="BR61" s="1254"/>
      <c r="BS61" s="1253"/>
      <c r="BT61" s="1253"/>
      <c r="BU61" s="1253"/>
      <c r="BV61" s="1253"/>
      <c r="BW61" s="1253"/>
      <c r="BX61" s="1253"/>
      <c r="BY61" s="1253"/>
      <c r="BZ61" s="1253"/>
      <c r="CA61" s="1253"/>
      <c r="CB61" s="1253"/>
      <c r="CC61" s="1254"/>
      <c r="CD61" s="1254"/>
      <c r="CE61" s="1253"/>
      <c r="CF61" s="1253"/>
      <c r="CG61" s="1253"/>
      <c r="CH61" s="1253"/>
      <c r="CI61" s="1253"/>
      <c r="CJ61" s="1253"/>
      <c r="CK61" s="1253"/>
      <c r="CL61" s="1253"/>
      <c r="CM61" s="1253"/>
      <c r="CN61" s="1253"/>
      <c r="CO61" s="1254"/>
      <c r="CP61" s="1254"/>
      <c r="CQ61" s="1253"/>
      <c r="CR61" s="1253"/>
      <c r="CS61" s="1253"/>
      <c r="CT61" s="1253"/>
      <c r="CU61" s="1253"/>
      <c r="CV61" s="1253"/>
      <c r="CW61" s="1253"/>
      <c r="CX61" s="1253"/>
      <c r="CY61" s="1253"/>
      <c r="CZ61" s="1253"/>
      <c r="DA61" s="1254"/>
      <c r="DB61" s="1254"/>
      <c r="DC61" s="1254"/>
      <c r="DD61" s="1255"/>
      <c r="DE61" s="1248"/>
    </row>
    <row r="62" spans="1:109" x14ac:dyDescent="0.15">
      <c r="B62" s="1222"/>
      <c r="C62" s="1222"/>
      <c r="D62" s="1222"/>
      <c r="E62" s="1222"/>
      <c r="F62" s="1222"/>
      <c r="G62" s="1222"/>
      <c r="H62" s="1222"/>
      <c r="I62" s="1222"/>
      <c r="J62" s="1222"/>
      <c r="K62" s="1222"/>
      <c r="L62" s="1222"/>
      <c r="M62" s="1222"/>
      <c r="N62" s="1222"/>
      <c r="O62" s="1222"/>
      <c r="P62" s="1222"/>
      <c r="Q62" s="1222"/>
      <c r="R62" s="1222"/>
      <c r="S62" s="1222"/>
      <c r="T62" s="1222"/>
      <c r="U62" s="1222"/>
      <c r="V62" s="1222"/>
      <c r="W62" s="1222"/>
      <c r="X62" s="1222"/>
      <c r="Y62" s="1222"/>
      <c r="Z62" s="1222"/>
      <c r="AA62" s="1222"/>
      <c r="AB62" s="1222"/>
      <c r="AC62" s="1222"/>
      <c r="AD62" s="1222"/>
      <c r="AE62" s="1222"/>
      <c r="AF62" s="1222"/>
      <c r="AG62" s="1222"/>
      <c r="AH62" s="1222"/>
      <c r="AI62" s="1222"/>
      <c r="AJ62" s="1222"/>
      <c r="AK62" s="1222"/>
      <c r="AL62" s="1222"/>
      <c r="AM62" s="1222"/>
      <c r="AN62" s="1222"/>
      <c r="AO62" s="1222"/>
      <c r="AP62" s="1222"/>
      <c r="AQ62" s="1222"/>
      <c r="AR62" s="1222"/>
      <c r="AS62" s="1222"/>
      <c r="AT62" s="1222"/>
      <c r="AU62" s="1222"/>
      <c r="AV62" s="1222"/>
      <c r="AW62" s="1222"/>
      <c r="AX62" s="1222"/>
      <c r="AY62" s="1222"/>
      <c r="AZ62" s="1222"/>
      <c r="BA62" s="1222"/>
      <c r="BB62" s="1222"/>
      <c r="BC62" s="1222"/>
      <c r="BD62" s="1222"/>
      <c r="BE62" s="1222"/>
      <c r="BF62" s="1222"/>
      <c r="BG62" s="1222"/>
      <c r="BH62" s="1222"/>
      <c r="BI62" s="1222"/>
      <c r="BJ62" s="1222"/>
      <c r="BK62" s="1222"/>
      <c r="BL62" s="1222"/>
      <c r="BM62" s="1222"/>
      <c r="BN62" s="1222"/>
      <c r="BO62" s="1222"/>
      <c r="BP62" s="1222"/>
      <c r="BQ62" s="1222"/>
      <c r="BR62" s="1222"/>
      <c r="BS62" s="1222"/>
      <c r="BT62" s="1222"/>
      <c r="BU62" s="1222"/>
      <c r="BV62" s="1222"/>
      <c r="BW62" s="1222"/>
      <c r="BX62" s="1222"/>
      <c r="BY62" s="1222"/>
      <c r="BZ62" s="1222"/>
      <c r="CA62" s="1222"/>
      <c r="CB62" s="1222"/>
      <c r="CC62" s="1222"/>
      <c r="CD62" s="1222"/>
      <c r="CE62" s="1222"/>
      <c r="CF62" s="1222"/>
      <c r="CG62" s="1222"/>
      <c r="CH62" s="1222"/>
      <c r="CI62" s="1222"/>
      <c r="CJ62" s="1222"/>
      <c r="CK62" s="1222"/>
      <c r="CL62" s="1222"/>
      <c r="CM62" s="1222"/>
      <c r="CN62" s="1222"/>
      <c r="CO62" s="1222"/>
      <c r="CP62" s="1222"/>
      <c r="CQ62" s="1222"/>
      <c r="CR62" s="1222"/>
      <c r="CS62" s="1222"/>
      <c r="CT62" s="1222"/>
      <c r="CU62" s="1222"/>
      <c r="CV62" s="1222"/>
      <c r="CW62" s="1222"/>
      <c r="CX62" s="1222"/>
      <c r="CY62" s="1222"/>
      <c r="CZ62" s="1222"/>
      <c r="DA62" s="1222"/>
      <c r="DB62" s="1222"/>
      <c r="DC62" s="1222"/>
      <c r="DD62" s="1222"/>
      <c r="DE62" s="1211"/>
    </row>
    <row r="63" spans="1:109" ht="17.25" x14ac:dyDescent="0.15">
      <c r="B63" s="1256" t="s">
        <v>619</v>
      </c>
    </row>
    <row r="64" spans="1:109" x14ac:dyDescent="0.15">
      <c r="B64" s="1217"/>
      <c r="G64" s="1224"/>
      <c r="I64" s="1257"/>
      <c r="J64" s="1257"/>
      <c r="K64" s="1257"/>
      <c r="L64" s="1257"/>
      <c r="M64" s="1257"/>
      <c r="N64" s="1258"/>
      <c r="AM64" s="1224"/>
      <c r="AN64" s="1224" t="s">
        <v>612</v>
      </c>
      <c r="AP64" s="1225"/>
      <c r="AQ64" s="1225"/>
      <c r="AR64" s="1225"/>
      <c r="AY64" s="1224"/>
      <c r="BA64" s="1225"/>
      <c r="BB64" s="1225"/>
      <c r="BC64" s="1225"/>
      <c r="BK64" s="1224"/>
      <c r="BM64" s="1225"/>
      <c r="BN64" s="1225"/>
      <c r="BO64" s="1225"/>
      <c r="BW64" s="1224"/>
      <c r="BY64" s="1225"/>
      <c r="BZ64" s="1225"/>
      <c r="CA64" s="1225"/>
      <c r="CI64" s="1224"/>
      <c r="CK64" s="1225"/>
      <c r="CL64" s="1225"/>
      <c r="CM64" s="1225"/>
      <c r="CU64" s="1224"/>
      <c r="CW64" s="1225"/>
      <c r="CX64" s="1225"/>
      <c r="CY64" s="1225"/>
    </row>
    <row r="65" spans="2:107" x14ac:dyDescent="0.15">
      <c r="B65" s="1217"/>
      <c r="AN65" s="1226" t="s">
        <v>620</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8"/>
    </row>
    <row r="66" spans="2:107" x14ac:dyDescent="0.15">
      <c r="B66" s="1217"/>
      <c r="AN66" s="1229"/>
      <c r="AO66" s="1230"/>
      <c r="AP66" s="1230"/>
      <c r="AQ66" s="1230"/>
      <c r="AR66" s="1230"/>
      <c r="AS66" s="1230"/>
      <c r="AT66" s="1230"/>
      <c r="AU66" s="1230"/>
      <c r="AV66" s="1230"/>
      <c r="AW66" s="1230"/>
      <c r="AX66" s="1230"/>
      <c r="AY66" s="1230"/>
      <c r="AZ66" s="1230"/>
      <c r="BA66" s="1230"/>
      <c r="BB66" s="1230"/>
      <c r="BC66" s="1230"/>
      <c r="BD66" s="1230"/>
      <c r="BE66" s="1230"/>
      <c r="BF66" s="1230"/>
      <c r="BG66" s="1230"/>
      <c r="BH66" s="1230"/>
      <c r="BI66" s="1230"/>
      <c r="BJ66" s="1230"/>
      <c r="BK66" s="1230"/>
      <c r="BL66" s="1230"/>
      <c r="BM66" s="1230"/>
      <c r="BN66" s="1230"/>
      <c r="BO66" s="1230"/>
      <c r="BP66" s="1230"/>
      <c r="BQ66" s="1230"/>
      <c r="BR66" s="1230"/>
      <c r="BS66" s="1230"/>
      <c r="BT66" s="1230"/>
      <c r="BU66" s="1230"/>
      <c r="BV66" s="1230"/>
      <c r="BW66" s="1230"/>
      <c r="BX66" s="1230"/>
      <c r="BY66" s="1230"/>
      <c r="BZ66" s="1230"/>
      <c r="CA66" s="1230"/>
      <c r="CB66" s="1230"/>
      <c r="CC66" s="1230"/>
      <c r="CD66" s="1230"/>
      <c r="CE66" s="1230"/>
      <c r="CF66" s="1230"/>
      <c r="CG66" s="1230"/>
      <c r="CH66" s="1230"/>
      <c r="CI66" s="1230"/>
      <c r="CJ66" s="1230"/>
      <c r="CK66" s="1230"/>
      <c r="CL66" s="1230"/>
      <c r="CM66" s="1230"/>
      <c r="CN66" s="1230"/>
      <c r="CO66" s="1230"/>
      <c r="CP66" s="1230"/>
      <c r="CQ66" s="1230"/>
      <c r="CR66" s="1230"/>
      <c r="CS66" s="1230"/>
      <c r="CT66" s="1230"/>
      <c r="CU66" s="1230"/>
      <c r="CV66" s="1230"/>
      <c r="CW66" s="1230"/>
      <c r="CX66" s="1230"/>
      <c r="CY66" s="1230"/>
      <c r="CZ66" s="1230"/>
      <c r="DA66" s="1230"/>
      <c r="DB66" s="1230"/>
      <c r="DC66" s="1231"/>
    </row>
    <row r="67" spans="2:107" x14ac:dyDescent="0.15">
      <c r="B67" s="1217"/>
      <c r="AN67" s="1229"/>
      <c r="AO67" s="1230"/>
      <c r="AP67" s="1230"/>
      <c r="AQ67" s="1230"/>
      <c r="AR67" s="1230"/>
      <c r="AS67" s="1230"/>
      <c r="AT67" s="1230"/>
      <c r="AU67" s="1230"/>
      <c r="AV67" s="1230"/>
      <c r="AW67" s="1230"/>
      <c r="AX67" s="1230"/>
      <c r="AY67" s="1230"/>
      <c r="AZ67" s="1230"/>
      <c r="BA67" s="1230"/>
      <c r="BB67" s="1230"/>
      <c r="BC67" s="1230"/>
      <c r="BD67" s="1230"/>
      <c r="BE67" s="1230"/>
      <c r="BF67" s="1230"/>
      <c r="BG67" s="1230"/>
      <c r="BH67" s="1230"/>
      <c r="BI67" s="1230"/>
      <c r="BJ67" s="1230"/>
      <c r="BK67" s="1230"/>
      <c r="BL67" s="1230"/>
      <c r="BM67" s="1230"/>
      <c r="BN67" s="1230"/>
      <c r="BO67" s="1230"/>
      <c r="BP67" s="1230"/>
      <c r="BQ67" s="1230"/>
      <c r="BR67" s="1230"/>
      <c r="BS67" s="1230"/>
      <c r="BT67" s="1230"/>
      <c r="BU67" s="1230"/>
      <c r="BV67" s="1230"/>
      <c r="BW67" s="1230"/>
      <c r="BX67" s="1230"/>
      <c r="BY67" s="1230"/>
      <c r="BZ67" s="1230"/>
      <c r="CA67" s="1230"/>
      <c r="CB67" s="1230"/>
      <c r="CC67" s="1230"/>
      <c r="CD67" s="1230"/>
      <c r="CE67" s="1230"/>
      <c r="CF67" s="1230"/>
      <c r="CG67" s="1230"/>
      <c r="CH67" s="1230"/>
      <c r="CI67" s="1230"/>
      <c r="CJ67" s="1230"/>
      <c r="CK67" s="1230"/>
      <c r="CL67" s="1230"/>
      <c r="CM67" s="1230"/>
      <c r="CN67" s="1230"/>
      <c r="CO67" s="1230"/>
      <c r="CP67" s="1230"/>
      <c r="CQ67" s="1230"/>
      <c r="CR67" s="1230"/>
      <c r="CS67" s="1230"/>
      <c r="CT67" s="1230"/>
      <c r="CU67" s="1230"/>
      <c r="CV67" s="1230"/>
      <c r="CW67" s="1230"/>
      <c r="CX67" s="1230"/>
      <c r="CY67" s="1230"/>
      <c r="CZ67" s="1230"/>
      <c r="DA67" s="1230"/>
      <c r="DB67" s="1230"/>
      <c r="DC67" s="1231"/>
    </row>
    <row r="68" spans="2:107" x14ac:dyDescent="0.15">
      <c r="B68" s="1217"/>
      <c r="AN68" s="1229"/>
      <c r="AO68" s="1230"/>
      <c r="AP68" s="1230"/>
      <c r="AQ68" s="1230"/>
      <c r="AR68" s="1230"/>
      <c r="AS68" s="1230"/>
      <c r="AT68" s="1230"/>
      <c r="AU68" s="1230"/>
      <c r="AV68" s="1230"/>
      <c r="AW68" s="1230"/>
      <c r="AX68" s="1230"/>
      <c r="AY68" s="1230"/>
      <c r="AZ68" s="1230"/>
      <c r="BA68" s="1230"/>
      <c r="BB68" s="1230"/>
      <c r="BC68" s="1230"/>
      <c r="BD68" s="1230"/>
      <c r="BE68" s="1230"/>
      <c r="BF68" s="1230"/>
      <c r="BG68" s="1230"/>
      <c r="BH68" s="1230"/>
      <c r="BI68" s="1230"/>
      <c r="BJ68" s="1230"/>
      <c r="BK68" s="1230"/>
      <c r="BL68" s="1230"/>
      <c r="BM68" s="1230"/>
      <c r="BN68" s="1230"/>
      <c r="BO68" s="1230"/>
      <c r="BP68" s="1230"/>
      <c r="BQ68" s="1230"/>
      <c r="BR68" s="1230"/>
      <c r="BS68" s="1230"/>
      <c r="BT68" s="1230"/>
      <c r="BU68" s="1230"/>
      <c r="BV68" s="1230"/>
      <c r="BW68" s="1230"/>
      <c r="BX68" s="1230"/>
      <c r="BY68" s="1230"/>
      <c r="BZ68" s="1230"/>
      <c r="CA68" s="1230"/>
      <c r="CB68" s="1230"/>
      <c r="CC68" s="1230"/>
      <c r="CD68" s="1230"/>
      <c r="CE68" s="1230"/>
      <c r="CF68" s="1230"/>
      <c r="CG68" s="1230"/>
      <c r="CH68" s="1230"/>
      <c r="CI68" s="1230"/>
      <c r="CJ68" s="1230"/>
      <c r="CK68" s="1230"/>
      <c r="CL68" s="1230"/>
      <c r="CM68" s="1230"/>
      <c r="CN68" s="1230"/>
      <c r="CO68" s="1230"/>
      <c r="CP68" s="1230"/>
      <c r="CQ68" s="1230"/>
      <c r="CR68" s="1230"/>
      <c r="CS68" s="1230"/>
      <c r="CT68" s="1230"/>
      <c r="CU68" s="1230"/>
      <c r="CV68" s="1230"/>
      <c r="CW68" s="1230"/>
      <c r="CX68" s="1230"/>
      <c r="CY68" s="1230"/>
      <c r="CZ68" s="1230"/>
      <c r="DA68" s="1230"/>
      <c r="DB68" s="1230"/>
      <c r="DC68" s="1231"/>
    </row>
    <row r="69" spans="2:107" x14ac:dyDescent="0.15">
      <c r="B69" s="1217"/>
      <c r="AN69" s="1232"/>
      <c r="AO69" s="1233"/>
      <c r="AP69" s="1233"/>
      <c r="AQ69" s="1233"/>
      <c r="AR69" s="1233"/>
      <c r="AS69" s="1233"/>
      <c r="AT69" s="1233"/>
      <c r="AU69" s="1233"/>
      <c r="AV69" s="1233"/>
      <c r="AW69" s="1233"/>
      <c r="AX69" s="1233"/>
      <c r="AY69" s="1233"/>
      <c r="AZ69" s="1233"/>
      <c r="BA69" s="1233"/>
      <c r="BB69" s="1233"/>
      <c r="BC69" s="1233"/>
      <c r="BD69" s="1233"/>
      <c r="BE69" s="1233"/>
      <c r="BF69" s="1233"/>
      <c r="BG69" s="1233"/>
      <c r="BH69" s="1233"/>
      <c r="BI69" s="1233"/>
      <c r="BJ69" s="1233"/>
      <c r="BK69" s="1233"/>
      <c r="BL69" s="1233"/>
      <c r="BM69" s="1233"/>
      <c r="BN69" s="1233"/>
      <c r="BO69" s="1233"/>
      <c r="BP69" s="1233"/>
      <c r="BQ69" s="1233"/>
      <c r="BR69" s="1233"/>
      <c r="BS69" s="1233"/>
      <c r="BT69" s="1233"/>
      <c r="BU69" s="1233"/>
      <c r="BV69" s="1233"/>
      <c r="BW69" s="1233"/>
      <c r="BX69" s="1233"/>
      <c r="BY69" s="1233"/>
      <c r="BZ69" s="1233"/>
      <c r="CA69" s="1233"/>
      <c r="CB69" s="1233"/>
      <c r="CC69" s="1233"/>
      <c r="CD69" s="1233"/>
      <c r="CE69" s="1233"/>
      <c r="CF69" s="1233"/>
      <c r="CG69" s="1233"/>
      <c r="CH69" s="1233"/>
      <c r="CI69" s="1233"/>
      <c r="CJ69" s="1233"/>
      <c r="CK69" s="1233"/>
      <c r="CL69" s="1233"/>
      <c r="CM69" s="1233"/>
      <c r="CN69" s="1233"/>
      <c r="CO69" s="1233"/>
      <c r="CP69" s="1233"/>
      <c r="CQ69" s="1233"/>
      <c r="CR69" s="1233"/>
      <c r="CS69" s="1233"/>
      <c r="CT69" s="1233"/>
      <c r="CU69" s="1233"/>
      <c r="CV69" s="1233"/>
      <c r="CW69" s="1233"/>
      <c r="CX69" s="1233"/>
      <c r="CY69" s="1233"/>
      <c r="CZ69" s="1233"/>
      <c r="DA69" s="1233"/>
      <c r="DB69" s="1233"/>
      <c r="DC69" s="1234"/>
    </row>
    <row r="70" spans="2:107" x14ac:dyDescent="0.15">
      <c r="B70" s="1217"/>
      <c r="H70" s="1259"/>
      <c r="I70" s="1259"/>
      <c r="J70" s="1260"/>
      <c r="K70" s="1260"/>
      <c r="L70" s="1261"/>
      <c r="M70" s="1260"/>
      <c r="N70" s="1261"/>
      <c r="AN70" s="1235"/>
      <c r="AO70" s="1235"/>
      <c r="AP70" s="1235"/>
      <c r="AZ70" s="1235"/>
      <c r="BA70" s="1235"/>
      <c r="BB70" s="1235"/>
      <c r="BL70" s="1235"/>
      <c r="BM70" s="1235"/>
      <c r="BN70" s="1235"/>
      <c r="BX70" s="1235"/>
      <c r="BY70" s="1235"/>
      <c r="BZ70" s="1235"/>
      <c r="CJ70" s="1235"/>
      <c r="CK70" s="1235"/>
      <c r="CL70" s="1235"/>
      <c r="CV70" s="1235"/>
      <c r="CW70" s="1235"/>
      <c r="CX70" s="1235"/>
    </row>
    <row r="71" spans="2:107" x14ac:dyDescent="0.15">
      <c r="B71" s="1217"/>
      <c r="G71" s="1262"/>
      <c r="I71" s="1263"/>
      <c r="J71" s="1260"/>
      <c r="K71" s="1260"/>
      <c r="L71" s="1261"/>
      <c r="M71" s="1260"/>
      <c r="N71" s="1261"/>
      <c r="AM71" s="1262"/>
      <c r="AN71" s="1211" t="s">
        <v>614</v>
      </c>
    </row>
    <row r="72" spans="2:107" x14ac:dyDescent="0.15">
      <c r="B72" s="1217"/>
      <c r="G72" s="1236"/>
      <c r="H72" s="1236"/>
      <c r="I72" s="1236"/>
      <c r="J72" s="1236"/>
      <c r="K72" s="1237"/>
      <c r="L72" s="1237"/>
      <c r="M72" s="1238"/>
      <c r="N72" s="1238"/>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567</v>
      </c>
      <c r="BQ72" s="1242"/>
      <c r="BR72" s="1242"/>
      <c r="BS72" s="1242"/>
      <c r="BT72" s="1242"/>
      <c r="BU72" s="1242"/>
      <c r="BV72" s="1242"/>
      <c r="BW72" s="1242"/>
      <c r="BX72" s="1242" t="s">
        <v>568</v>
      </c>
      <c r="BY72" s="1242"/>
      <c r="BZ72" s="1242"/>
      <c r="CA72" s="1242"/>
      <c r="CB72" s="1242"/>
      <c r="CC72" s="1242"/>
      <c r="CD72" s="1242"/>
      <c r="CE72" s="1242"/>
      <c r="CF72" s="1242" t="s">
        <v>569</v>
      </c>
      <c r="CG72" s="1242"/>
      <c r="CH72" s="1242"/>
      <c r="CI72" s="1242"/>
      <c r="CJ72" s="1242"/>
      <c r="CK72" s="1242"/>
      <c r="CL72" s="1242"/>
      <c r="CM72" s="1242"/>
      <c r="CN72" s="1242" t="s">
        <v>570</v>
      </c>
      <c r="CO72" s="1242"/>
      <c r="CP72" s="1242"/>
      <c r="CQ72" s="1242"/>
      <c r="CR72" s="1242"/>
      <c r="CS72" s="1242"/>
      <c r="CT72" s="1242"/>
      <c r="CU72" s="1242"/>
      <c r="CV72" s="1242" t="s">
        <v>571</v>
      </c>
      <c r="CW72" s="1242"/>
      <c r="CX72" s="1242"/>
      <c r="CY72" s="1242"/>
      <c r="CZ72" s="1242"/>
      <c r="DA72" s="1242"/>
      <c r="DB72" s="1242"/>
      <c r="DC72" s="1242"/>
    </row>
    <row r="73" spans="2:107" x14ac:dyDescent="0.15">
      <c r="B73" s="1217"/>
      <c r="G73" s="1243"/>
      <c r="H73" s="1243"/>
      <c r="I73" s="1243"/>
      <c r="J73" s="1243"/>
      <c r="K73" s="1264"/>
      <c r="L73" s="1264"/>
      <c r="M73" s="1264"/>
      <c r="N73" s="1264"/>
      <c r="AM73" s="1235"/>
      <c r="AN73" s="1246" t="s">
        <v>615</v>
      </c>
      <c r="AO73" s="1246"/>
      <c r="AP73" s="1246"/>
      <c r="AQ73" s="1246"/>
      <c r="AR73" s="1246"/>
      <c r="AS73" s="1246"/>
      <c r="AT73" s="1246"/>
      <c r="AU73" s="1246"/>
      <c r="AV73" s="1246"/>
      <c r="AW73" s="1246"/>
      <c r="AX73" s="1246"/>
      <c r="AY73" s="1246"/>
      <c r="AZ73" s="1246"/>
      <c r="BA73" s="1246"/>
      <c r="BB73" s="1246" t="s">
        <v>616</v>
      </c>
      <c r="BC73" s="1246"/>
      <c r="BD73" s="1246"/>
      <c r="BE73" s="1246"/>
      <c r="BF73" s="1246"/>
      <c r="BG73" s="1246"/>
      <c r="BH73" s="1246"/>
      <c r="BI73" s="1246"/>
      <c r="BJ73" s="1246"/>
      <c r="BK73" s="1246"/>
      <c r="BL73" s="1246"/>
      <c r="BM73" s="1246"/>
      <c r="BN73" s="1246"/>
      <c r="BO73" s="1246"/>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x14ac:dyDescent="0.15">
      <c r="B74" s="1217"/>
      <c r="G74" s="1243"/>
      <c r="H74" s="1243"/>
      <c r="I74" s="1243"/>
      <c r="J74" s="1243"/>
      <c r="K74" s="1264"/>
      <c r="L74" s="1264"/>
      <c r="M74" s="1264"/>
      <c r="N74" s="1264"/>
      <c r="AM74" s="1235"/>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x14ac:dyDescent="0.15">
      <c r="B75" s="1217"/>
      <c r="G75" s="1243"/>
      <c r="H75" s="1243"/>
      <c r="I75" s="1236"/>
      <c r="J75" s="1236"/>
      <c r="K75" s="1245"/>
      <c r="L75" s="1245"/>
      <c r="M75" s="1245"/>
      <c r="N75" s="1245"/>
      <c r="AM75" s="1235"/>
      <c r="AN75" s="1246"/>
      <c r="AO75" s="1246"/>
      <c r="AP75" s="1246"/>
      <c r="AQ75" s="1246"/>
      <c r="AR75" s="1246"/>
      <c r="AS75" s="1246"/>
      <c r="AT75" s="1246"/>
      <c r="AU75" s="1246"/>
      <c r="AV75" s="1246"/>
      <c r="AW75" s="1246"/>
      <c r="AX75" s="1246"/>
      <c r="AY75" s="1246"/>
      <c r="AZ75" s="1246"/>
      <c r="BA75" s="1246"/>
      <c r="BB75" s="1246" t="s">
        <v>621</v>
      </c>
      <c r="BC75" s="1246"/>
      <c r="BD75" s="1246"/>
      <c r="BE75" s="1246"/>
      <c r="BF75" s="1246"/>
      <c r="BG75" s="1246"/>
      <c r="BH75" s="1246"/>
      <c r="BI75" s="1246"/>
      <c r="BJ75" s="1246"/>
      <c r="BK75" s="1246"/>
      <c r="BL75" s="1246"/>
      <c r="BM75" s="1246"/>
      <c r="BN75" s="1246"/>
      <c r="BO75" s="1246"/>
      <c r="BP75" s="1247">
        <v>5.0999999999999996</v>
      </c>
      <c r="BQ75" s="1247"/>
      <c r="BR75" s="1247"/>
      <c r="BS75" s="1247"/>
      <c r="BT75" s="1247"/>
      <c r="BU75" s="1247"/>
      <c r="BV75" s="1247"/>
      <c r="BW75" s="1247"/>
      <c r="BX75" s="1247">
        <v>6</v>
      </c>
      <c r="BY75" s="1247"/>
      <c r="BZ75" s="1247"/>
      <c r="CA75" s="1247"/>
      <c r="CB75" s="1247"/>
      <c r="CC75" s="1247"/>
      <c r="CD75" s="1247"/>
      <c r="CE75" s="1247"/>
      <c r="CF75" s="1247">
        <v>6.1</v>
      </c>
      <c r="CG75" s="1247"/>
      <c r="CH75" s="1247"/>
      <c r="CI75" s="1247"/>
      <c r="CJ75" s="1247"/>
      <c r="CK75" s="1247"/>
      <c r="CL75" s="1247"/>
      <c r="CM75" s="1247"/>
      <c r="CN75" s="1247">
        <v>6.3</v>
      </c>
      <c r="CO75" s="1247"/>
      <c r="CP75" s="1247"/>
      <c r="CQ75" s="1247"/>
      <c r="CR75" s="1247"/>
      <c r="CS75" s="1247"/>
      <c r="CT75" s="1247"/>
      <c r="CU75" s="1247"/>
      <c r="CV75" s="1247">
        <v>6.3</v>
      </c>
      <c r="CW75" s="1247"/>
      <c r="CX75" s="1247"/>
      <c r="CY75" s="1247"/>
      <c r="CZ75" s="1247"/>
      <c r="DA75" s="1247"/>
      <c r="DB75" s="1247"/>
      <c r="DC75" s="1247"/>
    </row>
    <row r="76" spans="2:107" x14ac:dyDescent="0.15">
      <c r="B76" s="1217"/>
      <c r="G76" s="1243"/>
      <c r="H76" s="1243"/>
      <c r="I76" s="1236"/>
      <c r="J76" s="1236"/>
      <c r="K76" s="1245"/>
      <c r="L76" s="1245"/>
      <c r="M76" s="1245"/>
      <c r="N76" s="1245"/>
      <c r="AM76" s="1235"/>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x14ac:dyDescent="0.15">
      <c r="B77" s="1217"/>
      <c r="G77" s="1236"/>
      <c r="H77" s="1236"/>
      <c r="I77" s="1236"/>
      <c r="J77" s="1236"/>
      <c r="K77" s="1264"/>
      <c r="L77" s="1264"/>
      <c r="M77" s="1264"/>
      <c r="N77" s="1264"/>
      <c r="AN77" s="1242" t="s">
        <v>618</v>
      </c>
      <c r="AO77" s="1242"/>
      <c r="AP77" s="1242"/>
      <c r="AQ77" s="1242"/>
      <c r="AR77" s="1242"/>
      <c r="AS77" s="1242"/>
      <c r="AT77" s="1242"/>
      <c r="AU77" s="1242"/>
      <c r="AV77" s="1242"/>
      <c r="AW77" s="1242"/>
      <c r="AX77" s="1242"/>
      <c r="AY77" s="1242"/>
      <c r="AZ77" s="1242"/>
      <c r="BA77" s="1242"/>
      <c r="BB77" s="1246" t="s">
        <v>616</v>
      </c>
      <c r="BC77" s="1246"/>
      <c r="BD77" s="1246"/>
      <c r="BE77" s="1246"/>
      <c r="BF77" s="1246"/>
      <c r="BG77" s="1246"/>
      <c r="BH77" s="1246"/>
      <c r="BI77" s="1246"/>
      <c r="BJ77" s="1246"/>
      <c r="BK77" s="1246"/>
      <c r="BL77" s="1246"/>
      <c r="BM77" s="1246"/>
      <c r="BN77" s="1246"/>
      <c r="BO77" s="1246"/>
      <c r="BP77" s="1247">
        <v>0</v>
      </c>
      <c r="BQ77" s="1247"/>
      <c r="BR77" s="1247"/>
      <c r="BS77" s="1247"/>
      <c r="BT77" s="1247"/>
      <c r="BU77" s="1247"/>
      <c r="BV77" s="1247"/>
      <c r="BW77" s="1247"/>
      <c r="BX77" s="1247">
        <v>0</v>
      </c>
      <c r="BY77" s="1247"/>
      <c r="BZ77" s="1247"/>
      <c r="CA77" s="1247"/>
      <c r="CB77" s="1247"/>
      <c r="CC77" s="1247"/>
      <c r="CD77" s="1247"/>
      <c r="CE77" s="1247"/>
      <c r="CF77" s="1247">
        <v>3.1</v>
      </c>
      <c r="CG77" s="1247"/>
      <c r="CH77" s="1247"/>
      <c r="CI77" s="1247"/>
      <c r="CJ77" s="1247"/>
      <c r="CK77" s="1247"/>
      <c r="CL77" s="1247"/>
      <c r="CM77" s="1247"/>
      <c r="CN77" s="1247">
        <v>13.7</v>
      </c>
      <c r="CO77" s="1247"/>
      <c r="CP77" s="1247"/>
      <c r="CQ77" s="1247"/>
      <c r="CR77" s="1247"/>
      <c r="CS77" s="1247"/>
      <c r="CT77" s="1247"/>
      <c r="CU77" s="1247"/>
      <c r="CV77" s="1247">
        <v>6.9</v>
      </c>
      <c r="CW77" s="1247"/>
      <c r="CX77" s="1247"/>
      <c r="CY77" s="1247"/>
      <c r="CZ77" s="1247"/>
      <c r="DA77" s="1247"/>
      <c r="DB77" s="1247"/>
      <c r="DC77" s="1247"/>
    </row>
    <row r="78" spans="2:107" x14ac:dyDescent="0.15">
      <c r="B78" s="1217"/>
      <c r="G78" s="1236"/>
      <c r="H78" s="1236"/>
      <c r="I78" s="1236"/>
      <c r="J78" s="1236"/>
      <c r="K78" s="1264"/>
      <c r="L78" s="1264"/>
      <c r="M78" s="1264"/>
      <c r="N78" s="1264"/>
      <c r="AN78" s="1242"/>
      <c r="AO78" s="1242"/>
      <c r="AP78" s="1242"/>
      <c r="AQ78" s="1242"/>
      <c r="AR78" s="1242"/>
      <c r="AS78" s="1242"/>
      <c r="AT78" s="1242"/>
      <c r="AU78" s="1242"/>
      <c r="AV78" s="1242"/>
      <c r="AW78" s="1242"/>
      <c r="AX78" s="1242"/>
      <c r="AY78" s="1242"/>
      <c r="AZ78" s="1242"/>
      <c r="BA78" s="1242"/>
      <c r="BB78" s="1246"/>
      <c r="BC78" s="1246"/>
      <c r="BD78" s="1246"/>
      <c r="BE78" s="1246"/>
      <c r="BF78" s="1246"/>
      <c r="BG78" s="1246"/>
      <c r="BH78" s="1246"/>
      <c r="BI78" s="1246"/>
      <c r="BJ78" s="1246"/>
      <c r="BK78" s="1246"/>
      <c r="BL78" s="1246"/>
      <c r="BM78" s="1246"/>
      <c r="BN78" s="1246"/>
      <c r="BO78" s="1246"/>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x14ac:dyDescent="0.15">
      <c r="B79" s="1217"/>
      <c r="G79" s="1236"/>
      <c r="H79" s="1236"/>
      <c r="I79" s="1249"/>
      <c r="J79" s="1249"/>
      <c r="K79" s="1265"/>
      <c r="L79" s="1265"/>
      <c r="M79" s="1265"/>
      <c r="N79" s="1265"/>
      <c r="AN79" s="1242"/>
      <c r="AO79" s="1242"/>
      <c r="AP79" s="1242"/>
      <c r="AQ79" s="1242"/>
      <c r="AR79" s="1242"/>
      <c r="AS79" s="1242"/>
      <c r="AT79" s="1242"/>
      <c r="AU79" s="1242"/>
      <c r="AV79" s="1242"/>
      <c r="AW79" s="1242"/>
      <c r="AX79" s="1242"/>
      <c r="AY79" s="1242"/>
      <c r="AZ79" s="1242"/>
      <c r="BA79" s="1242"/>
      <c r="BB79" s="1246" t="s">
        <v>621</v>
      </c>
      <c r="BC79" s="1246"/>
      <c r="BD79" s="1246"/>
      <c r="BE79" s="1246"/>
      <c r="BF79" s="1246"/>
      <c r="BG79" s="1246"/>
      <c r="BH79" s="1246"/>
      <c r="BI79" s="1246"/>
      <c r="BJ79" s="1246"/>
      <c r="BK79" s="1246"/>
      <c r="BL79" s="1246"/>
      <c r="BM79" s="1246"/>
      <c r="BN79" s="1246"/>
      <c r="BO79" s="1246"/>
      <c r="BP79" s="1247">
        <v>7.9</v>
      </c>
      <c r="BQ79" s="1247"/>
      <c r="BR79" s="1247"/>
      <c r="BS79" s="1247"/>
      <c r="BT79" s="1247"/>
      <c r="BU79" s="1247"/>
      <c r="BV79" s="1247"/>
      <c r="BW79" s="1247"/>
      <c r="BX79" s="1247">
        <v>7.8</v>
      </c>
      <c r="BY79" s="1247"/>
      <c r="BZ79" s="1247"/>
      <c r="CA79" s="1247"/>
      <c r="CB79" s="1247"/>
      <c r="CC79" s="1247"/>
      <c r="CD79" s="1247"/>
      <c r="CE79" s="1247"/>
      <c r="CF79" s="1247">
        <v>7.9</v>
      </c>
      <c r="CG79" s="1247"/>
      <c r="CH79" s="1247"/>
      <c r="CI79" s="1247"/>
      <c r="CJ79" s="1247"/>
      <c r="CK79" s="1247"/>
      <c r="CL79" s="1247"/>
      <c r="CM79" s="1247"/>
      <c r="CN79" s="1247">
        <v>7.9</v>
      </c>
      <c r="CO79" s="1247"/>
      <c r="CP79" s="1247"/>
      <c r="CQ79" s="1247"/>
      <c r="CR79" s="1247"/>
      <c r="CS79" s="1247"/>
      <c r="CT79" s="1247"/>
      <c r="CU79" s="1247"/>
      <c r="CV79" s="1247">
        <v>8</v>
      </c>
      <c r="CW79" s="1247"/>
      <c r="CX79" s="1247"/>
      <c r="CY79" s="1247"/>
      <c r="CZ79" s="1247"/>
      <c r="DA79" s="1247"/>
      <c r="DB79" s="1247"/>
      <c r="DC79" s="1247"/>
    </row>
    <row r="80" spans="2:107" x14ac:dyDescent="0.15">
      <c r="B80" s="1217"/>
      <c r="G80" s="1236"/>
      <c r="H80" s="1236"/>
      <c r="I80" s="1249"/>
      <c r="J80" s="1249"/>
      <c r="K80" s="1265"/>
      <c r="L80" s="1265"/>
      <c r="M80" s="1265"/>
      <c r="N80" s="1265"/>
      <c r="AN80" s="1242"/>
      <c r="AO80" s="1242"/>
      <c r="AP80" s="1242"/>
      <c r="AQ80" s="1242"/>
      <c r="AR80" s="1242"/>
      <c r="AS80" s="1242"/>
      <c r="AT80" s="1242"/>
      <c r="AU80" s="1242"/>
      <c r="AV80" s="1242"/>
      <c r="AW80" s="1242"/>
      <c r="AX80" s="1242"/>
      <c r="AY80" s="1242"/>
      <c r="AZ80" s="1242"/>
      <c r="BA80" s="1242"/>
      <c r="BB80" s="1246"/>
      <c r="BC80" s="1246"/>
      <c r="BD80" s="1246"/>
      <c r="BE80" s="1246"/>
      <c r="BF80" s="1246"/>
      <c r="BG80" s="1246"/>
      <c r="BH80" s="1246"/>
      <c r="BI80" s="1246"/>
      <c r="BJ80" s="1246"/>
      <c r="BK80" s="1246"/>
      <c r="BL80" s="1246"/>
      <c r="BM80" s="1246"/>
      <c r="BN80" s="1246"/>
      <c r="BO80" s="1246"/>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x14ac:dyDescent="0.15">
      <c r="B81" s="1217"/>
    </row>
    <row r="82" spans="2:109" ht="17.25" x14ac:dyDescent="0.15">
      <c r="B82" s="1217"/>
      <c r="K82" s="1266"/>
      <c r="L82" s="1266"/>
      <c r="M82" s="1266"/>
      <c r="N82" s="1266"/>
      <c r="AQ82" s="1266"/>
      <c r="AR82" s="1266"/>
      <c r="AS82" s="1266"/>
      <c r="AT82" s="1266"/>
      <c r="BC82" s="1266"/>
      <c r="BD82" s="1266"/>
      <c r="BE82" s="1266"/>
      <c r="BF82" s="1266"/>
      <c r="BO82" s="1266"/>
      <c r="BP82" s="1266"/>
      <c r="BQ82" s="1266"/>
      <c r="BR82" s="1266"/>
      <c r="CA82" s="1266"/>
      <c r="CB82" s="1266"/>
      <c r="CC82" s="1266"/>
      <c r="CD82" s="1266"/>
      <c r="CM82" s="1266"/>
      <c r="CN82" s="1266"/>
      <c r="CO82" s="1266"/>
      <c r="CP82" s="1266"/>
      <c r="CY82" s="1266"/>
      <c r="CZ82" s="1266"/>
      <c r="DA82" s="1266"/>
      <c r="DB82" s="1266"/>
      <c r="DC82" s="1266"/>
    </row>
    <row r="83" spans="2:109" x14ac:dyDescent="0.15">
      <c r="B83" s="1219"/>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21"/>
    </row>
    <row r="84" spans="2:109" x14ac:dyDescent="0.15">
      <c r="DD84" s="1211"/>
      <c r="DE84" s="1211"/>
    </row>
    <row r="85" spans="2:109" x14ac:dyDescent="0.15">
      <c r="DD85" s="1211"/>
      <c r="DE85" s="1211"/>
    </row>
  </sheetData>
  <sheetProtection algorithmName="SHA-512" hashValue="E0a1pTkfrWSIeHRIYXloVqRFOih/RNgJWzcC1ZwSy7bYzObdZL4lsOlGvuJZhAlbWjrgAwAtlIBxQqb+agJ3Eg==" saltValue="OtJHaU2AGf3SxWcroy4z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27D81-4153-4B8C-B554-6397E2AD507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63D/+IjqpP+CKmzqhiYXzirY6uRCpXGuG8cDxy4IoUEQZ4TIQCbdKgXA/nNLdXxNmWSot9aKwakrOW/E1Do4DQ==" saltValue="7YlKRhW3LFP86uFgnmZAq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3911-25BA-4C7D-8FF0-BC400414E4A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514</v>
      </c>
    </row>
  </sheetData>
  <sheetProtection algorithmName="SHA-512" hashValue="MVZSLFyXG4MEJ+qXNxOJ6pYVy/6TnerrV8A2B2tNkmO1kaaIchVo7d8gI1MOaU7+7Kut5s8Dmwf70XQoJ0sQzQ==" saltValue="8LdLZvEvFo/kzrK3c9s5q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144924</v>
      </c>
      <c r="E3" s="153"/>
      <c r="F3" s="154">
        <v>90072</v>
      </c>
      <c r="G3" s="155"/>
      <c r="H3" s="156"/>
    </row>
    <row r="4" spans="1:8" x14ac:dyDescent="0.15">
      <c r="A4" s="157"/>
      <c r="B4" s="158"/>
      <c r="C4" s="159"/>
      <c r="D4" s="160">
        <v>109435</v>
      </c>
      <c r="E4" s="161"/>
      <c r="F4" s="162">
        <v>46083</v>
      </c>
      <c r="G4" s="163"/>
      <c r="H4" s="164"/>
    </row>
    <row r="5" spans="1:8" x14ac:dyDescent="0.15">
      <c r="A5" s="145" t="s">
        <v>559</v>
      </c>
      <c r="B5" s="150"/>
      <c r="C5" s="151"/>
      <c r="D5" s="152">
        <v>94397</v>
      </c>
      <c r="E5" s="153"/>
      <c r="F5" s="154">
        <v>88328</v>
      </c>
      <c r="G5" s="155"/>
      <c r="H5" s="156"/>
    </row>
    <row r="6" spans="1:8" x14ac:dyDescent="0.15">
      <c r="A6" s="157"/>
      <c r="B6" s="158"/>
      <c r="C6" s="159"/>
      <c r="D6" s="160">
        <v>63217</v>
      </c>
      <c r="E6" s="161"/>
      <c r="F6" s="162">
        <v>49013</v>
      </c>
      <c r="G6" s="163"/>
      <c r="H6" s="164"/>
    </row>
    <row r="7" spans="1:8" x14ac:dyDescent="0.15">
      <c r="A7" s="145" t="s">
        <v>560</v>
      </c>
      <c r="B7" s="150"/>
      <c r="C7" s="151"/>
      <c r="D7" s="152">
        <v>103223</v>
      </c>
      <c r="E7" s="153"/>
      <c r="F7" s="154">
        <v>103390</v>
      </c>
      <c r="G7" s="155"/>
      <c r="H7" s="156"/>
    </row>
    <row r="8" spans="1:8" x14ac:dyDescent="0.15">
      <c r="A8" s="157"/>
      <c r="B8" s="158"/>
      <c r="C8" s="159"/>
      <c r="D8" s="160">
        <v>44834</v>
      </c>
      <c r="E8" s="161"/>
      <c r="F8" s="162">
        <v>51269</v>
      </c>
      <c r="G8" s="163"/>
      <c r="H8" s="164"/>
    </row>
    <row r="9" spans="1:8" x14ac:dyDescent="0.15">
      <c r="A9" s="145" t="s">
        <v>561</v>
      </c>
      <c r="B9" s="150"/>
      <c r="C9" s="151"/>
      <c r="D9" s="152">
        <v>138171</v>
      </c>
      <c r="E9" s="153"/>
      <c r="F9" s="154">
        <v>117234</v>
      </c>
      <c r="G9" s="155"/>
      <c r="H9" s="156"/>
    </row>
    <row r="10" spans="1:8" x14ac:dyDescent="0.15">
      <c r="A10" s="157"/>
      <c r="B10" s="158"/>
      <c r="C10" s="159"/>
      <c r="D10" s="160">
        <v>52642</v>
      </c>
      <c r="E10" s="161"/>
      <c r="F10" s="162">
        <v>59796</v>
      </c>
      <c r="G10" s="163"/>
      <c r="H10" s="164"/>
    </row>
    <row r="11" spans="1:8" x14ac:dyDescent="0.15">
      <c r="A11" s="145" t="s">
        <v>562</v>
      </c>
      <c r="B11" s="150"/>
      <c r="C11" s="151"/>
      <c r="D11" s="152">
        <v>143589</v>
      </c>
      <c r="E11" s="153"/>
      <c r="F11" s="154">
        <v>97758</v>
      </c>
      <c r="G11" s="155"/>
      <c r="H11" s="156"/>
    </row>
    <row r="12" spans="1:8" x14ac:dyDescent="0.15">
      <c r="A12" s="157"/>
      <c r="B12" s="158"/>
      <c r="C12" s="165"/>
      <c r="D12" s="160">
        <v>63178</v>
      </c>
      <c r="E12" s="161"/>
      <c r="F12" s="162">
        <v>45946</v>
      </c>
      <c r="G12" s="163"/>
      <c r="H12" s="164"/>
    </row>
    <row r="13" spans="1:8" x14ac:dyDescent="0.15">
      <c r="A13" s="145"/>
      <c r="B13" s="150"/>
      <c r="C13" s="166"/>
      <c r="D13" s="167">
        <v>124861</v>
      </c>
      <c r="E13" s="168"/>
      <c r="F13" s="169">
        <v>99356</v>
      </c>
      <c r="G13" s="170"/>
      <c r="H13" s="156"/>
    </row>
    <row r="14" spans="1:8" x14ac:dyDescent="0.15">
      <c r="A14" s="157"/>
      <c r="B14" s="158"/>
      <c r="C14" s="159"/>
      <c r="D14" s="160">
        <v>66661</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7.35</v>
      </c>
      <c r="C19" s="171">
        <f>ROUND(VALUE(SUBSTITUTE(実質収支比率等に係る経年分析!G$48,"▲","-")),2)</f>
        <v>6.71</v>
      </c>
      <c r="D19" s="171">
        <f>ROUND(VALUE(SUBSTITUTE(実質収支比率等に係る経年分析!H$48,"▲","-")),2)</f>
        <v>6.16</v>
      </c>
      <c r="E19" s="171">
        <f>ROUND(VALUE(SUBSTITUTE(実質収支比率等に係る経年分析!I$48,"▲","-")),2)</f>
        <v>7.27</v>
      </c>
      <c r="F19" s="171">
        <f>ROUND(VALUE(SUBSTITUTE(実質収支比率等に係る経年分析!J$48,"▲","-")),2)</f>
        <v>14.2</v>
      </c>
    </row>
    <row r="20" spans="1:11" x14ac:dyDescent="0.15">
      <c r="A20" s="171" t="s">
        <v>55</v>
      </c>
      <c r="B20" s="171">
        <f>ROUND(VALUE(SUBSTITUTE(実質収支比率等に係る経年分析!F$47,"▲","-")),2)</f>
        <v>27.29</v>
      </c>
      <c r="C20" s="171">
        <f>ROUND(VALUE(SUBSTITUTE(実質収支比率等に係る経年分析!G$47,"▲","-")),2)</f>
        <v>27.1</v>
      </c>
      <c r="D20" s="171">
        <f>ROUND(VALUE(SUBSTITUTE(実質収支比率等に係る経年分析!H$47,"▲","-")),2)</f>
        <v>29.15</v>
      </c>
      <c r="E20" s="171">
        <f>ROUND(VALUE(SUBSTITUTE(実質収支比率等に係る経年分析!I$47,"▲","-")),2)</f>
        <v>30.83</v>
      </c>
      <c r="F20" s="171">
        <f>ROUND(VALUE(SUBSTITUTE(実質収支比率等に係る経年分析!J$47,"▲","-")),2)</f>
        <v>32.9</v>
      </c>
    </row>
    <row r="21" spans="1:11" x14ac:dyDescent="0.15">
      <c r="A21" s="171" t="s">
        <v>56</v>
      </c>
      <c r="B21" s="171">
        <f>IF(ISNUMBER(VALUE(SUBSTITUTE(実質収支比率等に係る経年分析!F$49,"▲","-"))),ROUND(VALUE(SUBSTITUTE(実質収支比率等に係る経年分析!F$49,"▲","-")),2),NA())</f>
        <v>-8.02</v>
      </c>
      <c r="C21" s="171">
        <f>IF(ISNUMBER(VALUE(SUBSTITUTE(実質収支比率等に係る経年分析!G$49,"▲","-"))),ROUND(VALUE(SUBSTITUTE(実質収支比率等に係る経年分析!G$49,"▲","-")),2),NA())</f>
        <v>-4.1500000000000004</v>
      </c>
      <c r="D21" s="171">
        <f>IF(ISNUMBER(VALUE(SUBSTITUTE(実質収支比率等に係る経年分析!H$49,"▲","-"))),ROUND(VALUE(SUBSTITUTE(実質収支比率等に係る経年分析!H$49,"▲","-")),2),NA())</f>
        <v>-2.46</v>
      </c>
      <c r="E21" s="171">
        <f>IF(ISNUMBER(VALUE(SUBSTITUTE(実質収支比率等に係る経年分析!I$49,"▲","-"))),ROUND(VALUE(SUBSTITUTE(実質収支比率等に係る経年分析!I$49,"▲","-")),2),NA())</f>
        <v>1.44</v>
      </c>
      <c r="F21" s="171">
        <f>IF(ISNUMBER(VALUE(SUBSTITUTE(実質収支比率等に係る経年分析!J$49,"▲","-"))),ROUND(VALUE(SUBSTITUTE(実質収支比率等に係る経年分析!J$49,"▲","-")),2),NA())</f>
        <v>7.32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17.760000000000002</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介護サービス事業特別会計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介護予防支援事業特別会計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0.61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1.19</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1.52</v>
      </c>
    </row>
    <row r="35" spans="1:16" x14ac:dyDescent="0.15">
      <c r="A35" s="172" t="str">
        <f>IF(連結実質赤字比率に係る赤字・黒字の構成分析!C$35="",NA(),連結実質赤字比率に係る赤字・黒字の構成分析!C$35)</f>
        <v>介護保険施設事業会計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1.68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2.23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2.2000000000000002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7.34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1008</v>
      </c>
      <c r="E42" s="173"/>
      <c r="F42" s="173"/>
      <c r="G42" s="173">
        <f>'実質公債費比率（分子）の構造'!L$52</f>
        <v>1009</v>
      </c>
      <c r="H42" s="173"/>
      <c r="I42" s="173"/>
      <c r="J42" s="173">
        <f>'実質公債費比率（分子）の構造'!M$52</f>
        <v>1047</v>
      </c>
      <c r="K42" s="173"/>
      <c r="L42" s="173"/>
      <c r="M42" s="173">
        <f>'実質公債費比率（分子）の構造'!N$52</f>
        <v>1147</v>
      </c>
      <c r="N42" s="173"/>
      <c r="O42" s="173"/>
      <c r="P42" s="173">
        <f>'実質公債費比率（分子）の構造'!O$52</f>
        <v>1176</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t="str">
        <f>'実質公債費比率（分子）の構造'!O$50</f>
        <v>-</v>
      </c>
      <c r="O44" s="173"/>
      <c r="P44" s="173"/>
    </row>
    <row r="45" spans="1:16" x14ac:dyDescent="0.15">
      <c r="A45" s="173" t="s">
        <v>66</v>
      </c>
      <c r="B45" s="173">
        <f>'実質公債費比率（分子）の構造'!K$49</f>
        <v>42</v>
      </c>
      <c r="C45" s="173"/>
      <c r="D45" s="173"/>
      <c r="E45" s="173">
        <f>'実質公債費比率（分子）の構造'!L$49</f>
        <v>118</v>
      </c>
      <c r="F45" s="173"/>
      <c r="G45" s="173"/>
      <c r="H45" s="173">
        <f>'実質公債費比率（分子）の構造'!M$49</f>
        <v>115</v>
      </c>
      <c r="I45" s="173"/>
      <c r="J45" s="173"/>
      <c r="K45" s="173">
        <f>'実質公債費比率（分子）の構造'!N$49</f>
        <v>127</v>
      </c>
      <c r="L45" s="173"/>
      <c r="M45" s="173"/>
      <c r="N45" s="173">
        <f>'実質公債費比率（分子）の構造'!O$49</f>
        <v>124</v>
      </c>
      <c r="O45" s="173"/>
      <c r="P45" s="173"/>
    </row>
    <row r="46" spans="1:16" x14ac:dyDescent="0.15">
      <c r="A46" s="173" t="s">
        <v>67</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1240</v>
      </c>
      <c r="C49" s="173"/>
      <c r="D49" s="173"/>
      <c r="E49" s="173">
        <f>'実質公債費比率（分子）の構造'!L$45</f>
        <v>1172</v>
      </c>
      <c r="F49" s="173"/>
      <c r="G49" s="173"/>
      <c r="H49" s="173">
        <f>'実質公債費比率（分子）の構造'!M$45</f>
        <v>1200</v>
      </c>
      <c r="I49" s="173"/>
      <c r="J49" s="173"/>
      <c r="K49" s="173">
        <f>'実質公債費比率（分子）の構造'!N$45</f>
        <v>1327</v>
      </c>
      <c r="L49" s="173"/>
      <c r="M49" s="173"/>
      <c r="N49" s="173">
        <f>'実質公債費比率（分子）の構造'!O$45</f>
        <v>1347</v>
      </c>
      <c r="O49" s="173"/>
      <c r="P49" s="173"/>
    </row>
    <row r="50" spans="1:16" x14ac:dyDescent="0.15">
      <c r="A50" s="173" t="s">
        <v>71</v>
      </c>
      <c r="B50" s="173" t="e">
        <f>NA()</f>
        <v>#N/A</v>
      </c>
      <c r="C50" s="173">
        <f>IF(ISNUMBER('実質公債費比率（分子）の構造'!K$53),'実質公債費比率（分子）の構造'!K$53,NA())</f>
        <v>274</v>
      </c>
      <c r="D50" s="173" t="e">
        <f>NA()</f>
        <v>#N/A</v>
      </c>
      <c r="E50" s="173" t="e">
        <f>NA()</f>
        <v>#N/A</v>
      </c>
      <c r="F50" s="173">
        <f>IF(ISNUMBER('実質公債費比率（分子）の構造'!L$53),'実質公債費比率（分子）の構造'!L$53,NA())</f>
        <v>281</v>
      </c>
      <c r="G50" s="173" t="e">
        <f>NA()</f>
        <v>#N/A</v>
      </c>
      <c r="H50" s="173" t="e">
        <f>NA()</f>
        <v>#N/A</v>
      </c>
      <c r="I50" s="173">
        <f>IF(ISNUMBER('実質公債費比率（分子）の構造'!M$53),'実質公債費比率（分子）の構造'!M$53,NA())</f>
        <v>268</v>
      </c>
      <c r="J50" s="173" t="e">
        <f>NA()</f>
        <v>#N/A</v>
      </c>
      <c r="K50" s="173" t="e">
        <f>NA()</f>
        <v>#N/A</v>
      </c>
      <c r="L50" s="173">
        <f>IF(ISNUMBER('実質公債費比率（分子）の構造'!N$53),'実質公債費比率（分子）の構造'!N$53,NA())</f>
        <v>307</v>
      </c>
      <c r="M50" s="173" t="e">
        <f>NA()</f>
        <v>#N/A</v>
      </c>
      <c r="N50" s="173" t="e">
        <f>NA()</f>
        <v>#N/A</v>
      </c>
      <c r="O50" s="173">
        <f>IF(ISNUMBER('実質公債費比率（分子）の構造'!O$53),'実質公債費比率（分子）の構造'!O$53,NA())</f>
        <v>295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11643</v>
      </c>
      <c r="E56" s="172"/>
      <c r="F56" s="172"/>
      <c r="G56" s="172">
        <f>'将来負担比率（分子）の構造'!J$52</f>
        <v>11478</v>
      </c>
      <c r="H56" s="172"/>
      <c r="I56" s="172"/>
      <c r="J56" s="172">
        <f>'将来負担比率（分子）の構造'!K$52</f>
        <v>10972</v>
      </c>
      <c r="K56" s="172"/>
      <c r="L56" s="172"/>
      <c r="M56" s="172">
        <f>'将来負担比率（分子）の構造'!L$52</f>
        <v>11055</v>
      </c>
      <c r="N56" s="172"/>
      <c r="O56" s="172"/>
      <c r="P56" s="172">
        <f>'将来負担比率（分子）の構造'!M$52</f>
        <v>10751</v>
      </c>
    </row>
    <row r="57" spans="1:16" x14ac:dyDescent="0.15">
      <c r="A57" s="172" t="s">
        <v>42</v>
      </c>
      <c r="B57" s="172"/>
      <c r="C57" s="172"/>
      <c r="D57" s="172">
        <f>'将来負担比率（分子）の構造'!I$51</f>
        <v>8</v>
      </c>
      <c r="E57" s="172"/>
      <c r="F57" s="172"/>
      <c r="G57" s="172">
        <f>'将来負担比率（分子）の構造'!J$51</f>
        <v>3</v>
      </c>
      <c r="H57" s="172"/>
      <c r="I57" s="172"/>
      <c r="J57" s="172">
        <f>'将来負担比率（分子）の構造'!K$51</f>
        <v>1</v>
      </c>
      <c r="K57" s="172"/>
      <c r="L57" s="172"/>
      <c r="M57" s="172">
        <f>'将来負担比率（分子）の構造'!L$51</f>
        <v>0</v>
      </c>
      <c r="N57" s="172"/>
      <c r="O57" s="172"/>
      <c r="P57" s="172" t="str">
        <f>'将来負担比率（分子）の構造'!M$51</f>
        <v>-</v>
      </c>
    </row>
    <row r="58" spans="1:16" x14ac:dyDescent="0.15">
      <c r="A58" s="172" t="s">
        <v>41</v>
      </c>
      <c r="B58" s="172"/>
      <c r="C58" s="172"/>
      <c r="D58" s="172">
        <f>'将来負担比率（分子）の構造'!I$50</f>
        <v>5895</v>
      </c>
      <c r="E58" s="172"/>
      <c r="F58" s="172"/>
      <c r="G58" s="172">
        <f>'将来負担比率（分子）の構造'!J$50</f>
        <v>5650</v>
      </c>
      <c r="H58" s="172"/>
      <c r="I58" s="172"/>
      <c r="J58" s="172">
        <f>'将来負担比率（分子）の構造'!K$50</f>
        <v>5640</v>
      </c>
      <c r="K58" s="172"/>
      <c r="L58" s="172"/>
      <c r="M58" s="172">
        <f>'将来負担比率（分子）の構造'!L$50</f>
        <v>5965</v>
      </c>
      <c r="N58" s="172"/>
      <c r="O58" s="172"/>
      <c r="P58" s="172">
        <f>'将来負担比率（分子）の構造'!M$50</f>
        <v>6530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1157</v>
      </c>
      <c r="C62" s="172"/>
      <c r="D62" s="172"/>
      <c r="E62" s="172">
        <f>'将来負担比率（分子）の構造'!J$45</f>
        <v>1067</v>
      </c>
      <c r="F62" s="172"/>
      <c r="G62" s="172"/>
      <c r="H62" s="172">
        <f>'将来負担比率（分子）の構造'!K$45</f>
        <v>1010</v>
      </c>
      <c r="I62" s="172"/>
      <c r="J62" s="172"/>
      <c r="K62" s="172">
        <f>'将来負担比率（分子）の構造'!L$45</f>
        <v>974</v>
      </c>
      <c r="L62" s="172"/>
      <c r="M62" s="172"/>
      <c r="N62" s="172">
        <f>'将来負担比率（分子）の構造'!M$45</f>
        <v>945</v>
      </c>
      <c r="O62" s="172"/>
      <c r="P62" s="172"/>
    </row>
    <row r="63" spans="1:16" x14ac:dyDescent="0.15">
      <c r="A63" s="172" t="s">
        <v>34</v>
      </c>
      <c r="B63" s="172">
        <f>'将来負担比率（分子）の構造'!I$44</f>
        <v>1709</v>
      </c>
      <c r="C63" s="172"/>
      <c r="D63" s="172"/>
      <c r="E63" s="172">
        <f>'将来負担比率（分子）の構造'!J$44</f>
        <v>1623</v>
      </c>
      <c r="F63" s="172"/>
      <c r="G63" s="172"/>
      <c r="H63" s="172">
        <f>'将来負担比率（分子）の構造'!K$44</f>
        <v>1218</v>
      </c>
      <c r="I63" s="172"/>
      <c r="J63" s="172"/>
      <c r="K63" s="172">
        <f>'将来負担比率（分子）の構造'!L$44</f>
        <v>1117</v>
      </c>
      <c r="L63" s="172"/>
      <c r="M63" s="172"/>
      <c r="N63" s="172">
        <f>'将来負担比率（分子）の構造'!M$44</f>
        <v>1008</v>
      </c>
      <c r="O63" s="172"/>
      <c r="P63" s="172"/>
    </row>
    <row r="64" spans="1:16" x14ac:dyDescent="0.15">
      <c r="A64" s="172" t="s">
        <v>33</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11385</v>
      </c>
      <c r="C66" s="172"/>
      <c r="D66" s="172"/>
      <c r="E66" s="172">
        <f>'将来負担比率（分子）の構造'!J$41</f>
        <v>11141</v>
      </c>
      <c r="F66" s="172"/>
      <c r="G66" s="172"/>
      <c r="H66" s="172">
        <f>'将来負担比率（分子）の構造'!K$41</f>
        <v>10821</v>
      </c>
      <c r="I66" s="172"/>
      <c r="J66" s="172"/>
      <c r="K66" s="172">
        <f>'将来負担比率（分子）の構造'!L$41</f>
        <v>10752</v>
      </c>
      <c r="L66" s="172"/>
      <c r="M66" s="172"/>
      <c r="N66" s="172">
        <f>'将来負担比率（分子）の構造'!M$41</f>
        <v>10448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1579</v>
      </c>
      <c r="C72" s="176">
        <f>基金残高に係る経年分析!G55</f>
        <v>1752</v>
      </c>
      <c r="D72" s="176">
        <f>基金残高に係る経年分析!H55</f>
        <v>1966</v>
      </c>
    </row>
    <row r="73" spans="1:16" x14ac:dyDescent="0.15">
      <c r="A73" s="175" t="s">
        <v>78</v>
      </c>
      <c r="B73" s="176">
        <f>基金残高に係る経年分析!F56</f>
        <v>2044</v>
      </c>
      <c r="C73" s="176">
        <f>基金残高に係る経年分析!G56</f>
        <v>1948</v>
      </c>
      <c r="D73" s="176">
        <f>基金残高に係る経年分析!H56</f>
        <v>2000</v>
      </c>
    </row>
    <row r="74" spans="1:16" x14ac:dyDescent="0.15">
      <c r="A74" s="175" t="s">
        <v>79</v>
      </c>
      <c r="B74" s="176">
        <f>基金残高に係る経年分析!F57</f>
        <v>2987</v>
      </c>
      <c r="C74" s="176">
        <f>基金残高に係る経年分析!G57</f>
        <v>3026</v>
      </c>
      <c r="D74" s="176">
        <f>基金残高に係る経年分析!H57</f>
        <v>3170</v>
      </c>
    </row>
  </sheetData>
  <sheetProtection algorithmName="SHA-512" hashValue="PXoHCQ87jXn7ECTJYUlISOnTjkV0HwC5JA5wzbM8UCs9kEFCzMuPT9mdgAi2K4JQHoghrJpAAKGVMdJDeCb+bA==" saltValue="WWz1s2LGjPNPORrqW5cH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2023-03-19T23:49:15Z</cp:lastPrinted>
  <dcterms:created xsi:type="dcterms:W3CDTF">2023-02-20T06:56:16Z</dcterms:created>
  <dcterms:modified xsi:type="dcterms:W3CDTF">2023-10-06T01:28:55Z</dcterms:modified>
  <cp:category/>
</cp:coreProperties>
</file>