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2-企画財政課\02-財政係\20-広報等財政状況公開\財政状況等一覧表等\H28決算\提出\"/>
    </mc:Choice>
  </mc:AlternateContent>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BE35" i="9"/>
  <c r="C35" i="9"/>
  <c r="CO34" i="9"/>
  <c r="CO35" i="9" s="1"/>
  <c r="CO36" i="9" s="1"/>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BE34" i="9" l="1"/>
</calcChain>
</file>

<file path=xl/sharedStrings.xml><?xml version="1.0" encoding="utf-8"?>
<sst xmlns="http://schemas.openxmlformats.org/spreadsheetml/2006/main" count="1074" uniqueCount="560">
  <si>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</si>
  <si>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</si>
  <si>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</si>
  <si>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</si>
  <si>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</si>
  <si>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</si>
  <si>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</si>
  <si>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</si>
  <si>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</si>
  <si>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</si>
  <si>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</si>
  <si>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</si>
  <si>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</si>
  <si>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</si>
  <si>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</si>
  <si>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</si>
  <si>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</si>
  <si>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</si>
  <si>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</si>
  <si>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</si>
  <si>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</si>
  <si>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</si>
  <si>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</si>
  <si>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</si>
  <si>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</si>
  <si>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</si>
  <si>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</si>
  <si>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</si>
  <si>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</si>
  <si>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</si>
  <si>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</si>
  <si>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</si>
  <si>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</si>
  <si>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</si>
  <si>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</si>
  <si>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</si>
  <si>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</si>
  <si>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</si>
  <si>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</si>
  <si>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</si>
  <si>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</si>
  <si>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</si>
  <si>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</si>
  <si>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</si>
  <si>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</si>
  <si>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</si>
  <si>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</si>
  <si>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</si>
  <si>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</si>
  <si>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</si>
  <si>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</si>
  <si>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</si>
  <si>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</si>
  <si>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</si>
  <si>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</si>
  <si>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</si>
  <si>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</si>
  <si>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</si>
  <si>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</si>
  <si>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</si>
  <si>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</si>
  <si>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</si>
  <si>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</si>
  <si>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</si>
  <si>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</si>
  <si>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</si>
  <si>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</si>
  <si>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</si>
  <si>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</si>
  <si>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</si>
  <si>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</si>
  <si>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</si>
  <si>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</si>
  <si>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</si>
  <si>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</si>
  <si>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</si>
  <si>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</si>
  <si>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</si>
  <si>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</si>
  <si>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</si>
  <si>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</si>
  <si>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</si>
  <si>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</si>
  <si>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</si>
  <si>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</si>
  <si>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</si>
  <si>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</si>
  <si>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</si>
  <si>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</si>
  <si>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</si>
  <si>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</si>
  <si>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</si>
  <si>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</si>
  <si>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</si>
  <si>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</si>
  <si>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</si>
  <si>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</si>
  <si>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</si>
  <si>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</si>
  <si>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</si>
  <si>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</si>
  <si>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</si>
  <si>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</si>
  <si>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</si>
  <si>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</si>
  <si>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</si>
  <si>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</si>
  <si>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</si>
  <si>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</si>
  <si>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</si>
  <si>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</si>
  <si>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</si>
  <si>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</si>
  <si>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</si>
  <si>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</si>
  <si>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</si>
  <si>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</si>
  <si>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</si>
  <si>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</si>
  <si>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</si>
  <si>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</si>
  <si>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</si>
  <si>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</si>
  <si>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</si>
  <si>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</si>
  <si>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</si>
  <si>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</si>
  <si>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</si>
  <si>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</si>
  <si>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</si>
  <si>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</si>
  <si>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</si>
  <si>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</si>
  <si>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</si>
  <si>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</si>
  <si>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</si>
  <si>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</si>
  <si>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</si>
  <si>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</si>
  <si>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</si>
  <si>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</si>
  <si>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</si>
  <si>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</si>
  <si>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</si>
  <si>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</si>
  <si>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</si>
  <si>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</si>
  <si>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</si>
  <si>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</si>
  <si>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</si>
  <si>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</si>
  <si>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</si>
  <si>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</si>
  <si>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</si>
  <si>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</si>
  <si>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</si>
  <si>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</si>
  <si>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</si>
  <si>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</si>
  <si>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</si>
  <si>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</si>
  <si>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</si>
  <si>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</si>
  <si>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</si>
  <si>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</si>
  <si>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</si>
  <si>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</si>
  <si>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</si>
  <si>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</si>
  <si>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</si>
  <si>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</si>
  <si>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</si>
  <si>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</si>
  <si>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</si>
  <si>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</si>
  <si>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</si>
  <si>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</si>
  <si>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</si>
  <si>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</si>
  <si>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</si>
  <si>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</si>
  <si>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</si>
  <si>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</si>
  <si>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</si>
  <si>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</si>
  <si>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</si>
  <si>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</si>
  <si>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</si>
  <si>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</si>
  <si>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</si>
  <si>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</si>
  <si>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</si>
  <si>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</si>
  <si>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</si>
  <si>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</si>
  <si>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</si>
  <si>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香川県小豆島町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</si>
  <si>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</si>
  <si>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</si>
  <si>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</si>
  <si>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</si>
  <si>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</si>
  <si>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</si>
  <si>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</si>
  <si>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</si>
  <si>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</si>
  <si>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</si>
  <si>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</si>
  <si>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</si>
  <si>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</si>
  <si>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</si>
  <si>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</si>
  <si>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</si>
  <si>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</si>
  <si>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</si>
  <si>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</si>
  <si>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</si>
  <si>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</si>
  <si>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</si>
  <si>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</si>
  <si>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</si>
  <si>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</si>
  <si>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</si>
  <si>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</si>
  <si>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</si>
  <si>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</si>
  <si>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</si>
  <si>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</si>
  <si>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</si>
  <si>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</si>
  <si>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</si>
  <si>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</si>
  <si>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</si>
  <si>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</si>
  <si>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</si>
  <si>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</si>
  <si>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</si>
  <si>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</si>
  <si>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</si>
  <si>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</si>
  <si>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</si>
  <si>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</si>
  <si>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</si>
  <si>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</si>
  <si>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</si>
  <si>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</si>
  <si>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</si>
  <si>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</si>
  <si>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</si>
  <si>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</si>
  <si>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</si>
  <si>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</si>
  <si>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</si>
  <si>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</si>
  <si>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</si>
  <si>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</si>
  <si>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</si>
  <si>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</si>
  <si>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</si>
  <si>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</si>
  <si>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</si>
  <si>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</si>
  <si>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</si>
  <si>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</si>
  <si>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</si>
  <si>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</si>
  <si>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</si>
  <si>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</si>
  <si>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</si>
  <si>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</si>
  <si>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</si>
  <si>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</si>
  <si>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</si>
  <si>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</si>
  <si>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</si>
  <si>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</si>
  <si>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</si>
  <si>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</si>
  <si>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</si>
  <si>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</si>
  <si>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</si>
  <si>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</si>
  <si>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</si>
  <si>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</si>
  <si>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</si>
  <si>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</si>
  <si>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</si>
  <si>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</si>
  <si>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</si>
  <si>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</si>
  <si>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</si>
  <si>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</si>
  <si>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</si>
  <si>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</si>
  <si>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</si>
  <si>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</si>
  <si>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</si>
  <si>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</si>
  <si>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</si>
  <si>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</si>
  <si>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</si>
  <si>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</si>
  <si>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</si>
  <si>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</si>
  <si>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</si>
  <si>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</si>
  <si>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</si>
  <si>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</si>
  <si>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</si>
  <si>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</si>
  <si>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</si>
  <si>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</si>
  <si>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</si>
  <si>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</si>
  <si>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</si>
  <si>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</si>
  <si>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</si>
  <si>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</si>
  <si>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</si>
  <si>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</si>
  <si>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</si>
  <si>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</si>
  <si>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</si>
  <si>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</si>
  <si>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</si>
  <si>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</si>
  <si>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</si>
  <si>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</si>
  <si>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</si>
  <si>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</si>
  <si>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</si>
  <si>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</si>
  <si>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</si>
  <si>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</si>
  <si>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</si>
  <si>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</si>
  <si>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</si>
  <si>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</si>
  <si>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</si>
  <si>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</si>
  <si>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</si>
  <si>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</si>
  <si>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</si>
  <si>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</si>
  <si>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</si>
  <si>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香川県小豆島町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</si>
  <si>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</si>
  <si>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</si>
  <si>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</si>
  <si>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</si>
  <si>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</si>
  <si>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</si>
  <si>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</si>
  <si>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</si>
  <si>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</si>
  <si>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</si>
  <si>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</si>
  <si>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</si>
  <si>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</si>
  <si>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</si>
  <si>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</si>
  <si>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</si>
  <si>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</si>
  <si>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</si>
  <si>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</si>
  <si>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</si>
  <si>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</si>
  <si>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</si>
  <si>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</si>
  <si>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</si>
  <si>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</si>
  <si>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</si>
  <si>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</si>
  <si>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</si>
  <si>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</si>
  <si>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</si>
  <si>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</si>
  <si>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</si>
  <si>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</si>
  <si>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</si>
  <si>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</si>
  <si>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</si>
  <si>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</si>
  <si>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介護予防支援事業特別会計</t>
    <phoneticPr fontId="5"/>
  </si>
  <si>
    <t>水道事業会計</t>
    <phoneticPr fontId="5"/>
  </si>
  <si>
    <t>法適用企業</t>
    <phoneticPr fontId="5"/>
  </si>
  <si>
    <t>介護老人保健施設事業会計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</si>
  <si>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</si>
  <si>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</si>
  <si>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</si>
  <si>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</si>
  <si>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</si>
  <si>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</si>
  <si>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</si>
  <si>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</si>
  <si>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</si>
  <si>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</si>
  <si>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</si>
  <si>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</si>
  <si>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</si>
  <si>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</si>
  <si>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</si>
  <si>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</si>
  <si>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</si>
  <si>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</si>
  <si>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</si>
  <si>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</si>
  <si>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</si>
  <si>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</si>
  <si>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</si>
  <si>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</si>
  <si>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</si>
  <si>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</si>
  <si>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</si>
  <si>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</si>
  <si>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</si>
  <si>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</si>
  <si>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</si>
  <si>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</si>
  <si>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</si>
  <si>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</si>
  <si>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</si>
  <si>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</si>
  <si>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</si>
  <si>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</si>
  <si>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</si>
  <si>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</si>
  <si>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</si>
  <si>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</si>
  <si>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</si>
  <si>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</si>
  <si>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</si>
  <si>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</si>
  <si>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</si>
  <si>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</si>
  <si>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</si>
  <si>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</si>
  <si>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</si>
  <si>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</si>
  <si>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</si>
  <si>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</si>
  <si>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</si>
  <si>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</si>
  <si>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</si>
  <si>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</si>
  <si>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</si>
  <si>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</si>
  <si>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</si>
  <si>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</si>
  <si>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</si>
  <si>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</si>
  <si>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</si>
  <si>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</si>
  <si>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</si>
  <si>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</si>
  <si>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</si>
  <si>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</si>
  <si>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</si>
  <si>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</si>
  <si>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</si>
  <si>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</si>
  <si>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</si>
  <si>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</si>
  <si>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</si>
  <si>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</si>
  <si>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</si>
  <si>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</si>
  <si>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</si>
  <si>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</si>
  <si>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</si>
  <si>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</si>
  <si>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</si>
  <si>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</si>
  <si>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</si>
  <si>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</si>
  <si>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</si>
  <si>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</si>
  <si>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</si>
  <si>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</si>
  <si>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</si>
  <si>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</si>
  <si>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</si>
  <si>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</si>
  <si>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</si>
  <si>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</si>
  <si>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</si>
  <si>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</si>
  <si>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</si>
  <si>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</si>
  <si>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</si>
  <si>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</si>
  <si>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</si>
  <si>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</si>
  <si>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</si>
  <si>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</si>
  <si>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</si>
  <si>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</si>
  <si>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</si>
  <si>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</si>
  <si>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</si>
  <si>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</si>
  <si>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</si>
  <si>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</si>
  <si>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</si>
  <si>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</si>
  <si>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</si>
  <si>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</si>
  <si>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</si>
  <si>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</si>
  <si>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</si>
  <si>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</si>
  <si>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</si>
  <si>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</si>
  <si>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</si>
  <si>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</si>
  <si>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</si>
  <si>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</si>
  <si>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</si>
  <si>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</si>
  <si>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</si>
  <si>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</si>
  <si>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</si>
  <si>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</si>
  <si>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</si>
  <si>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</si>
  <si>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4.39</t>
  </si>
  <si>
    <t>▲ 1.34</t>
  </si>
  <si>
    <t>▲ 11.69</t>
  </si>
  <si>
    <t>▲ 0.76</t>
  </si>
  <si>
    <t>▲ 4.33</t>
  </si>
  <si>
    <t>水道事業会計</t>
  </si>
  <si>
    <t>一般会計</t>
  </si>
  <si>
    <t>介護老人保健施設事業会計</t>
  </si>
  <si>
    <t>簡易水道事業特別会計</t>
  </si>
  <si>
    <t>介護保険事業特別会計</t>
  </si>
  <si>
    <t>介護サービス事業特別会計</t>
  </si>
  <si>
    <t>国民健康保険事業特別会計</t>
  </si>
  <si>
    <t>介護予防支援事業特別会計</t>
  </si>
  <si>
    <t>その他会計（赤字）</t>
  </si>
  <si>
    <t>その他会計（黒字）</t>
  </si>
  <si>
    <t>-</t>
    <phoneticPr fontId="2"/>
  </si>
  <si>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</si>
  <si>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4"/>
  </si>
  <si>
    <t>小豆地区広域行政事務組合（広域連携事業基金）</t>
    <rPh sb="13" eb="15">
      <t>コウイキ</t>
    </rPh>
    <rPh sb="15" eb="17">
      <t>レンケイ</t>
    </rPh>
    <rPh sb="17" eb="19">
      <t>ジギョウ</t>
    </rPh>
    <rPh sb="19" eb="21">
      <t>キキン</t>
    </rPh>
    <phoneticPr fontId="2"/>
  </si>
  <si>
    <t>小豆地区広域行政事務組合（介護サービス事業）</t>
  </si>
  <si>
    <t>小豆地区広域行政事務組合（用水供給事業）</t>
    <rPh sb="0" eb="2">
      <t>ショウズ</t>
    </rPh>
    <rPh sb="2" eb="4">
      <t>チク</t>
    </rPh>
    <rPh sb="4" eb="6">
      <t>コウイキ</t>
    </rPh>
    <rPh sb="6" eb="8">
      <t>ギョウセイ</t>
    </rPh>
    <rPh sb="8" eb="10">
      <t>ジム</t>
    </rPh>
    <rPh sb="10" eb="12">
      <t>クミアイ</t>
    </rPh>
    <rPh sb="13" eb="15">
      <t>ヨウスイ</t>
    </rPh>
    <rPh sb="15" eb="17">
      <t>キョウキュウ</t>
    </rPh>
    <rPh sb="17" eb="19">
      <t>ジギョウ</t>
    </rPh>
    <phoneticPr fontId="24"/>
  </si>
  <si>
    <t>伝法川防災溜池事業組合</t>
    <rPh sb="0" eb="2">
      <t>デンポウ</t>
    </rPh>
    <rPh sb="2" eb="3">
      <t>ガワ</t>
    </rPh>
    <rPh sb="3" eb="5">
      <t>ボウサイ</t>
    </rPh>
    <rPh sb="5" eb="7">
      <t>タメイケ</t>
    </rPh>
    <rPh sb="7" eb="9">
      <t>ジギョウ</t>
    </rPh>
    <rPh sb="9" eb="11">
      <t>クミアイ</t>
    </rPh>
    <phoneticPr fontId="24"/>
  </si>
  <si>
    <t>香川県市町総合事務組合</t>
  </si>
  <si>
    <t>香川県後期高齢者医療広域連合（一般会計）</t>
  </si>
  <si>
    <t>香川県後期高齢者医療広域連合（後期高齢者医療事業）</t>
  </si>
  <si>
    <t>小豆島中央病院企業団</t>
  </si>
  <si>
    <t>法適用企業</t>
  </si>
  <si>
    <t>-</t>
    <phoneticPr fontId="2"/>
  </si>
  <si>
    <t>-</t>
    <phoneticPr fontId="2"/>
  </si>
  <si>
    <t>小豆島オリーブ公園</t>
    <rPh sb="0" eb="3">
      <t>ショウドシマ</t>
    </rPh>
    <rPh sb="7" eb="9">
      <t>コウエン</t>
    </rPh>
    <phoneticPr fontId="5"/>
  </si>
  <si>
    <t>岬の分教場保存会</t>
    <rPh sb="0" eb="1">
      <t>ミサキ</t>
    </rPh>
    <rPh sb="2" eb="5">
      <t>ブンキョウジョウ</t>
    </rPh>
    <rPh sb="5" eb="8">
      <t>ホゾンカイ</t>
    </rPh>
    <phoneticPr fontId="5"/>
  </si>
  <si>
    <t>小豆島ふるさと村</t>
    <rPh sb="0" eb="3">
      <t>ショウドシマ</t>
    </rPh>
    <rPh sb="7" eb="8">
      <t>ムラ</t>
    </rPh>
    <phoneticPr fontId="5"/>
  </si>
  <si>
    <t>-</t>
    <phoneticPr fontId="2"/>
  </si>
  <si>
    <t>-</t>
    <phoneticPr fontId="2"/>
  </si>
  <si>
    <t>小豆島オリーブバス</t>
    <rPh sb="0" eb="3">
      <t>ショウドシマ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</si>
</sst>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89817</c:v>
                </c:pt>
                <c:pt idx="1">
                  <c:v>83806</c:v>
                </c:pt>
                <c:pt idx="2">
                  <c:v>114991</c:v>
                </c:pt>
                <c:pt idx="3">
                  <c:v>77706</c:v>
                </c:pt>
                <c:pt idx="4">
                  <c:v>85768</c:v>
                </c:pt>
              </c:numCache>
            </c:numRef>
          </c:val>
          <c:smooth val="0"/>
        </c:ser>
        <c:dLbls>
          <c:showLegendKey val="0"/>
          <c:showVal val="0"/>
          <c:showCatName val="0"/>
          <c:showSerName val="0"/>
          <c:showPercent val="0"/>
          <c:showBubbleSize val="0"/>
        </c:dLbls>
        <c:marker val="1"/>
        <c:smooth val="0"/>
        <c:axId val="228206888"/>
        <c:axId val="228208456"/>
      </c:lineChart>
      <c:catAx>
        <c:axId val="228206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208456"/>
        <c:crosses val="autoZero"/>
        <c:auto val="1"/>
        <c:lblAlgn val="ctr"/>
        <c:lblOffset val="100"/>
        <c:tickLblSkip val="1"/>
        <c:tickMarkSkip val="1"/>
        <c:noMultiLvlLbl val="0"/>
      </c:catAx>
      <c:valAx>
        <c:axId val="2282084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206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11.2</c:v>
                </c:pt>
                <c:pt idx="1">
                  <c:v>13.77</c:v>
                </c:pt>
                <c:pt idx="2">
                  <c:v>8.3800000000000008</c:v>
                </c:pt>
                <c:pt idx="3">
                  <c:v>9.7100000000000009</c:v>
                </c:pt>
                <c:pt idx="4">
                  <c:v>10.62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33.4</c:v>
                </c:pt>
                <c:pt idx="1">
                  <c:v>28.92</c:v>
                </c:pt>
                <c:pt idx="2">
                  <c:v>23.14</c:v>
                </c:pt>
                <c:pt idx="3">
                  <c:v>24.42</c:v>
                </c:pt>
                <c:pt idx="4">
                  <c:v>24.49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7487808"/>
        <c:axId val="284471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-4.3899999999999997</c:v>
                </c:pt>
                <c:pt idx="1">
                  <c:v>-1.34</c:v>
                </c:pt>
                <c:pt idx="2">
                  <c:v>-11.69</c:v>
                </c:pt>
                <c:pt idx="3">
                  <c:v>-0.76</c:v>
                </c:pt>
                <c:pt idx="4">
                  <c:v>-4.33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7487808"/>
        <c:axId val="284471720"/>
      </c:lineChart>
      <c:catAx>
        <c:axId val="2274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471720"/>
        <c:crosses val="autoZero"/>
        <c:auto val="1"/>
        <c:lblAlgn val="ctr"/>
        <c:lblOffset val="100"/>
        <c:tickLblSkip val="1"/>
        <c:tickMarkSkip val="1"/>
        <c:noMultiLvlLbl val="0"/>
      </c:catAx>
      <c:valAx>
        <c:axId val="284471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8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7.8</c:v>
                </c:pt>
                <c:pt idx="2">
                  <c:v>#N/A</c:v>
                </c:pt>
                <c:pt idx="3">
                  <c:v>7.98</c:v>
                </c:pt>
                <c:pt idx="4">
                  <c:v>#N/A</c:v>
                </c:pt>
                <c:pt idx="5">
                  <c:v>8.35</c:v>
                </c:pt>
                <c:pt idx="6">
                  <c:v>#N/A</c:v>
                </c:pt>
                <c:pt idx="7">
                  <c:v>6.41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0.41</c:v>
                </c:pt>
                <c:pt idx="2">
                  <c:v>#N/A</c:v>
                </c:pt>
                <c:pt idx="3">
                  <c:v>0.08</c:v>
                </c:pt>
                <c:pt idx="4">
                  <c:v>#N/A</c:v>
                </c:pt>
                <c:pt idx="5">
                  <c:v>2.35</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c:v>
                </c:pt>
                <c:pt idx="2">
                  <c:v>#N/A</c:v>
                </c:pt>
                <c:pt idx="3">
                  <c:v>0.44</c:v>
                </c:pt>
                <c:pt idx="4">
                  <c:v>#N/A</c:v>
                </c:pt>
                <c:pt idx="5">
                  <c:v>0.28999999999999998</c:v>
                </c:pt>
                <c:pt idx="6">
                  <c:v>#N/A</c:v>
                </c:pt>
                <c:pt idx="7">
                  <c:v>0.25</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0.52</c:v>
                </c:pt>
                <c:pt idx="4">
                  <c:v>#N/A</c:v>
                </c:pt>
                <c:pt idx="5">
                  <c:v>0.28000000000000003</c:v>
                </c:pt>
                <c:pt idx="6">
                  <c:v>#N/A</c:v>
                </c:pt>
                <c:pt idx="7">
                  <c:v>0.33</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0.47</c:v>
                </c:pt>
                <c:pt idx="4">
                  <c:v>#N/A</c:v>
                </c:pt>
                <c:pt idx="5">
                  <c:v>0.69</c:v>
                </c:pt>
                <c:pt idx="6">
                  <c:v>#N/A</c:v>
                </c:pt>
                <c:pt idx="7">
                  <c:v>0.69</c:v>
                </c:pt>
                <c:pt idx="8">
                  <c:v>#N/A</c:v>
                </c:pt>
                <c:pt idx="9">
                  <c:v>0.78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4.6100000000000003</c:v>
                </c:pt>
                <c:pt idx="2">
                  <c:v>#N/A</c:v>
                </c:pt>
                <c:pt idx="3">
                  <c:v>4.32</c:v>
                </c:pt>
                <c:pt idx="4">
                  <c:v>#N/A</c:v>
                </c:pt>
                <c:pt idx="5">
                  <c:v>3.93</c:v>
                </c:pt>
                <c:pt idx="6">
                  <c:v>#N/A</c:v>
                </c:pt>
                <c:pt idx="7">
                  <c:v>3.34</c:v>
                </c:pt>
                <c:pt idx="8">
                  <c:v>#N/A</c:v>
                </c:pt>
                <c:pt idx="9">
                  <c:v>1.64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11.19</c:v>
                </c:pt>
                <c:pt idx="2">
                  <c:v>#N/A</c:v>
                </c:pt>
                <c:pt idx="3">
                  <c:v>13.77</c:v>
                </c:pt>
                <c:pt idx="4">
                  <c:v>#N/A</c:v>
                </c:pt>
                <c:pt idx="5">
                  <c:v>8.3699999999999992</c:v>
                </c:pt>
                <c:pt idx="6">
                  <c:v>#N/A</c:v>
                </c:pt>
                <c:pt idx="7">
                  <c:v>9.7100000000000009</c:v>
                </c:pt>
                <c:pt idx="8">
                  <c:v>#N/A</c:v>
                </c:pt>
                <c:pt idx="9">
                  <c:v>11.49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28.84</c:v>
                </c:pt>
                <c:pt idx="2">
                  <c:v>#N/A</c:v>
                </c:pt>
                <c:pt idx="3">
                  <c:v>30.15</c:v>
                </c:pt>
                <c:pt idx="4">
                  <c:v>#N/A</c:v>
                </c:pt>
                <c:pt idx="5">
                  <c:v>31.44</c:v>
                </c:pt>
                <c:pt idx="6">
                  <c:v>#N/A</c:v>
                </c:pt>
                <c:pt idx="7">
                  <c:v>19.399999999999999</c:v>
                </c:pt>
                <c:pt idx="8">
                  <c:v>#N/A</c:v>
                </c:pt>
                <c:pt idx="9">
                  <c:v>19.93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4752704"/>
        <c:axId val="294753096"/>
      </c:barChart>
      <c:catAx>
        <c:axId val="2947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753096"/>
        <c:crosses val="autoZero"/>
        <c:auto val="1"/>
        <c:lblAlgn val="ctr"/>
        <c:lblOffset val="100"/>
        <c:tickLblSkip val="1"/>
        <c:tickMarkSkip val="1"/>
        <c:noMultiLvlLbl val="0"/>
      </c:catAx>
      <c:valAx>
        <c:axId val="29475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75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819</c:v>
                </c:pt>
                <c:pt idx="5">
                  <c:v>877</c:v>
                </c:pt>
                <c:pt idx="8">
                  <c:v>904</c:v>
                </c:pt>
                <c:pt idx="11">
                  <c:v>944</c:v>
                </c:pt>
                <c:pt idx="14">
                  <c:v>993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13</c:v>
                </c:pt>
                <c:pt idx="6">
                  <c:v>16</c:v>
                </c:pt>
                <c:pt idx="9">
                  <c:v>21</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233</c:v>
                </c:pt>
                <c:pt idx="3">
                  <c:v>234</c:v>
                </c:pt>
                <c:pt idx="6">
                  <c:v>225</c:v>
                </c:pt>
                <c:pt idx="9">
                  <c:v>216</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829</c:v>
                </c:pt>
                <c:pt idx="3">
                  <c:v>882</c:v>
                </c:pt>
                <c:pt idx="6">
                  <c:v>843</c:v>
                </c:pt>
                <c:pt idx="9">
                  <c:v>873</c:v>
                </c:pt>
                <c:pt idx="12">
                  <c:v>1231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4755448"/>
        <c:axId val="29475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262</c:v>
                </c:pt>
                <c:pt idx="2">
                  <c:v>#N/A</c:v>
                </c:pt>
                <c:pt idx="3">
                  <c:v>#N/A</c:v>
                </c:pt>
                <c:pt idx="4">
                  <c:v>255</c:v>
                </c:pt>
                <c:pt idx="5">
                  <c:v>#N/A</c:v>
                </c:pt>
                <c:pt idx="6">
                  <c:v>#N/A</c:v>
                </c:pt>
                <c:pt idx="7">
                  <c:v>180</c:v>
                </c:pt>
                <c:pt idx="8">
                  <c:v>#N/A</c:v>
                </c:pt>
                <c:pt idx="9">
                  <c:v>#N/A</c:v>
                </c:pt>
                <c:pt idx="10">
                  <c:v>166</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4755448"/>
        <c:axId val="294755840"/>
      </c:lineChart>
      <c:catAx>
        <c:axId val="29475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755840"/>
        <c:crosses val="autoZero"/>
        <c:auto val="1"/>
        <c:lblAlgn val="ctr"/>
        <c:lblOffset val="100"/>
        <c:tickLblSkip val="1"/>
        <c:tickMarkSkip val="1"/>
        <c:noMultiLvlLbl val="0"/>
      </c:catAx>
      <c:valAx>
        <c:axId val="29475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75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8793</c:v>
                </c:pt>
                <c:pt idx="5">
                  <c:v>8983</c:v>
                </c:pt>
                <c:pt idx="8">
                  <c:v>9823</c:v>
                </c:pt>
                <c:pt idx="11">
                  <c:v>11415</c:v>
                </c:pt>
                <c:pt idx="14">
                  <c:v>11251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c:v>
                </c:pt>
                <c:pt idx="5">
                  <c:v>43</c:v>
                </c:pt>
                <c:pt idx="8">
                  <c:v>37</c:v>
                </c:pt>
                <c:pt idx="11">
                  <c:v>27</c:v>
                </c:pt>
                <c:pt idx="14">
                  <c:v>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5566</c:v>
                </c:pt>
                <c:pt idx="5">
                  <c:v>5364</c:v>
                </c:pt>
                <c:pt idx="8">
                  <c:v>5272</c:v>
                </c:pt>
                <c:pt idx="11">
                  <c:v>6178</c:v>
                </c:pt>
                <c:pt idx="14">
                  <c:v>6133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1583</c:v>
                </c:pt>
                <c:pt idx="3">
                  <c:v>1454</c:v>
                </c:pt>
                <c:pt idx="6">
                  <c:v>1228</c:v>
                </c:pt>
                <c:pt idx="9">
                  <c:v>1280</c:v>
                </c:pt>
                <c:pt idx="12">
                  <c:v>1211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c:v>
                </c:pt>
                <c:pt idx="3">
                  <c:v>92</c:v>
                </c:pt>
                <c:pt idx="6">
                  <c:v>376</c:v>
                </c:pt>
                <c:pt idx="9">
                  <c:v>1759</c:v>
                </c:pt>
                <c:pt idx="12">
                  <c:v>1752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2100</c:v>
                </c:pt>
                <c:pt idx="3">
                  <c:v>1920</c:v>
                </c:pt>
                <c:pt idx="6">
                  <c:v>1776</c:v>
                </c:pt>
                <c:pt idx="9">
                  <c:v>1606</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7264</c:v>
                </c:pt>
                <c:pt idx="3">
                  <c:v>7291</c:v>
                </c:pt>
                <c:pt idx="6">
                  <c:v>7660</c:v>
                </c:pt>
                <c:pt idx="9">
                  <c:v>8976</c:v>
                </c:pt>
                <c:pt idx="12">
                  <c:v>10977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8041568"/>
        <c:axId val="328041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8041568"/>
        <c:axId val="328041960"/>
      </c:lineChart>
      <c:catAx>
        <c:axId val="3280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041960"/>
        <c:crosses val="autoZero"/>
        <c:auto val="1"/>
        <c:lblAlgn val="ctr"/>
        <c:lblOffset val="100"/>
        <c:tickLblSkip val="1"/>
        <c:tickMarkSkip val="1"/>
        <c:noMultiLvlLbl val="0"/>
      </c:catAx>
      <c:valAx>
        <c:axId val="32804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04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新規発行額の抑制や低利での借入れが実行できたことなどにより、改善がみられている。</a:t>
          </a:r>
          <a:endParaRPr lang="ja-JP" altLang="ja-JP" sz="1400">
            <a:effectLst/>
          </a:endParaRPr>
        </a:p>
        <a:p>
          <a:pPr rtl="0"/>
          <a:r>
            <a:rPr lang="ja-JP" altLang="ja-JP" sz="1100" b="0" i="0" baseline="0">
              <a:solidFill>
                <a:schemeClr val="dk1"/>
              </a:solidFill>
              <a:effectLst/>
              <a:latin typeface="+mn-lt"/>
              <a:ea typeface="+mn-ea"/>
              <a:cs typeface="+mn-cs"/>
            </a:rPr>
            <a:t>　また、普通建設事業の選択と集中、交付税算入見込額が大きな地方債の活用を進めてきた結果と考える。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なお、公立病院の再編により、病院事業から債務承継を行っており、公営企業債の元利償還金に対する繰入金が減り、元利償還金が増えている。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合併以降、黒字決算による財調・減債基金への積立等、充当可能基金が維持できている。</a:t>
          </a:r>
          <a:endParaRPr lang="ja-JP" altLang="ja-JP" sz="1400">
            <a:effectLst/>
          </a:endParaRPr>
        </a:p>
        <a:p>
          <a:pPr rtl="0"/>
          <a:r>
            <a:rPr lang="ja-JP" altLang="ja-JP" sz="1100" b="0" i="0" baseline="0">
              <a:solidFill>
                <a:schemeClr val="dk1"/>
              </a:solidFill>
              <a:effectLst/>
              <a:latin typeface="+mn-lt"/>
              <a:ea typeface="+mn-ea"/>
              <a:cs typeface="+mn-cs"/>
            </a:rPr>
            <a:t>　また、交付税措置見込が大きな地方債の活用を進めるとともに、後年度負担の適正化のため、臨時財政対策債の発行を抑制した結果、</a:t>
          </a:r>
          <a:r>
            <a:rPr lang="ja-JP" altLang="ja-JP" sz="1100">
              <a:solidFill>
                <a:schemeClr val="dk1"/>
              </a:solidFill>
              <a:effectLst/>
              <a:latin typeface="+mn-lt"/>
              <a:ea typeface="+mn-ea"/>
              <a:cs typeface="+mn-cs"/>
            </a:rPr>
            <a:t>実際の償還が発生していない債権に対する</a:t>
          </a:r>
          <a:r>
            <a:rPr lang="ja-JP" altLang="ja-JP" sz="1100" b="0" i="0" baseline="0">
              <a:solidFill>
                <a:schemeClr val="dk1"/>
              </a:solidFill>
              <a:effectLst/>
              <a:latin typeface="+mn-lt"/>
              <a:ea typeface="+mn-ea"/>
              <a:cs typeface="+mn-cs"/>
            </a:rPr>
            <a:t>基準財政需要額算入見込額が増加している。</a:t>
          </a:r>
          <a:endParaRPr lang="ja-JP" altLang="ja-JP" sz="1400">
            <a:effectLst/>
          </a:endParaRPr>
        </a:p>
        <a:p>
          <a:pPr rtl="0"/>
          <a:r>
            <a:rPr lang="ja-JP" altLang="ja-JP" sz="1100" b="0" i="0" baseline="0">
              <a:solidFill>
                <a:schemeClr val="dk1"/>
              </a:solidFill>
              <a:effectLst/>
              <a:latin typeface="+mn-lt"/>
              <a:ea typeface="+mn-ea"/>
              <a:cs typeface="+mn-cs"/>
            </a:rPr>
            <a:t>　組合等負担等見込額は、小豆地区広域行政事務組合の</a:t>
          </a:r>
          <a:r>
            <a:rPr lang="ja-JP" altLang="en-US" sz="1100" b="0" i="0" baseline="0">
              <a:solidFill>
                <a:schemeClr val="dk1"/>
              </a:solidFill>
              <a:effectLst/>
              <a:latin typeface="+mn-lt"/>
              <a:ea typeface="+mn-ea"/>
              <a:cs typeface="+mn-cs"/>
            </a:rPr>
            <a:t>常備消防に</a:t>
          </a:r>
          <a:r>
            <a:rPr lang="ja-JP" altLang="ja-JP" sz="1100" b="0" i="0" baseline="0">
              <a:solidFill>
                <a:schemeClr val="dk1"/>
              </a:solidFill>
              <a:effectLst/>
              <a:latin typeface="+mn-lt"/>
              <a:ea typeface="+mn-ea"/>
              <a:cs typeface="+mn-cs"/>
            </a:rPr>
            <a:t>係る</a:t>
          </a:r>
          <a:r>
            <a:rPr lang="ja-JP" altLang="en-US" sz="1100" b="0" i="0" baseline="0">
              <a:solidFill>
                <a:schemeClr val="dk1"/>
              </a:solidFill>
              <a:effectLst/>
              <a:latin typeface="+mn-lt"/>
              <a:ea typeface="+mn-ea"/>
              <a:cs typeface="+mn-cs"/>
            </a:rPr>
            <a:t>公債費（庁舎建設・ヘリポートなど）</a:t>
          </a:r>
          <a:r>
            <a:rPr lang="ja-JP" altLang="ja-JP" sz="1100" b="0" i="0" baseline="0">
              <a:solidFill>
                <a:schemeClr val="dk1"/>
              </a:solidFill>
              <a:effectLst/>
              <a:latin typeface="+mn-lt"/>
              <a:ea typeface="+mn-ea"/>
              <a:cs typeface="+mn-cs"/>
            </a:rPr>
            <a:t>負担</a:t>
          </a:r>
          <a:r>
            <a:rPr lang="ja-JP" altLang="en-US" sz="1100" b="0" i="0" baseline="0">
              <a:solidFill>
                <a:schemeClr val="dk1"/>
              </a:solidFill>
              <a:effectLst/>
              <a:latin typeface="+mn-lt"/>
              <a:ea typeface="+mn-ea"/>
              <a:cs typeface="+mn-cs"/>
            </a:rPr>
            <a:t>や、小豆島中央病院企業団の病院建設に係る公債費負担が大きなものである。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公立病院の再編により、病院事業から債務承継を行っており、公営企業債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繰入金</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が減り、</a:t>
          </a:r>
          <a:r>
            <a:rPr lang="ja-JP" altLang="en-US" sz="1100" b="0" i="0" baseline="0">
              <a:solidFill>
                <a:schemeClr val="dk1"/>
              </a:solidFill>
              <a:effectLst/>
              <a:latin typeface="+mn-lt"/>
              <a:ea typeface="+mn-ea"/>
              <a:cs typeface="+mn-cs"/>
            </a:rPr>
            <a:t>一般会計等に係る地方債の現在高</a:t>
          </a:r>
          <a:r>
            <a:rPr lang="ja-JP" altLang="ja-JP" sz="1100" b="0" i="0" baseline="0">
              <a:solidFill>
                <a:schemeClr val="dk1"/>
              </a:solidFill>
              <a:effectLst/>
              <a:latin typeface="+mn-lt"/>
              <a:ea typeface="+mn-ea"/>
              <a:cs typeface="+mn-cs"/>
            </a:rPr>
            <a:t>が増えている。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香川県小豆島町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15,238
15,109
95.59
9,786,963
9,108,555
591,772
5,569,626
8,889,212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人口減少や県下で最も高齢化率が高い（</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年国調</a:t>
          </a:r>
          <a:r>
            <a:rPr lang="en-US" altLang="ja-JP" sz="1100" b="0" i="0" baseline="0">
              <a:solidFill>
                <a:schemeClr val="dk1"/>
              </a:solidFill>
              <a:effectLst/>
              <a:latin typeface="+mn-lt"/>
              <a:ea typeface="+mn-ea"/>
              <a:cs typeface="+mn-cs"/>
            </a:rPr>
            <a:t>41.3</a:t>
          </a:r>
          <a:r>
            <a:rPr lang="ja-JP" altLang="ja-JP" sz="1100" b="0" i="0" baseline="0">
              <a:solidFill>
                <a:schemeClr val="dk1"/>
              </a:solidFill>
              <a:effectLst/>
              <a:latin typeface="+mn-lt"/>
              <a:ea typeface="+mn-ea"/>
              <a:cs typeface="+mn-cs"/>
            </a:rPr>
            <a:t>％）ことに加え、長引く景気低迷による減収などから、類似団体平均を大きく下回っている状況。</a:t>
          </a:r>
          <a:endParaRPr lang="ja-JP" altLang="ja-JP" sz="1400">
            <a:effectLst/>
          </a:endParaRPr>
        </a:p>
        <a:p>
          <a:pPr rtl="0"/>
          <a:r>
            <a:rPr lang="ja-JP" altLang="ja-JP" sz="1100" b="0" i="0" baseline="0">
              <a:solidFill>
                <a:schemeClr val="dk1"/>
              </a:solidFill>
              <a:effectLst/>
              <a:latin typeface="+mn-lt"/>
              <a:ea typeface="+mn-ea"/>
              <a:cs typeface="+mn-cs"/>
            </a:rPr>
            <a:t>　基幹税収である固定資産税については、地価の下落傾向が続いており、合併時の平成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年度に比べると、約</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15.2%</a:t>
          </a:r>
          <a:r>
            <a:rPr lang="ja-JP" altLang="ja-JP" sz="1100" b="0" i="0" baseline="0">
              <a:solidFill>
                <a:schemeClr val="dk1"/>
              </a:solidFill>
              <a:effectLst/>
              <a:latin typeface="+mn-lt"/>
              <a:ea typeface="+mn-ea"/>
              <a:cs typeface="+mn-cs"/>
            </a:rPr>
            <a:t>の減少となっている。</a:t>
          </a:r>
          <a:endParaRPr lang="ja-JP" altLang="ja-JP" sz="1400">
            <a:effectLst/>
          </a:endParaRPr>
        </a:p>
        <a:p>
          <a:r>
            <a:rPr lang="ja-JP" altLang="ja-JP" sz="1100" b="0" i="0" baseline="0">
              <a:solidFill>
                <a:schemeClr val="dk1"/>
              </a:solidFill>
              <a:effectLst/>
              <a:latin typeface="+mn-lt"/>
              <a:ea typeface="+mn-ea"/>
              <a:cs typeface="+mn-cs"/>
            </a:rPr>
            <a:t>　今後、地方税の徴収強化や投資的経費の抑制等の取組みだけでなく、新たな魅力づくり、地場産業の活性化など、財政基盤の強化に努める。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9" name="直線コネクタ 68"/>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2" name="直線コネクタ 71"/>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106741</xdr:rowOff>
    </xdr:to>
    <xdr:cxnSp macro="">
      <xdr:nvCxnSpPr>
        <xdr:cNvPr id="75" name="直線コネクタ 74"/>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経常収支比率については、</a:t>
          </a:r>
          <a:r>
            <a:rPr lang="en-US" altLang="ja-JP" sz="1100">
              <a:solidFill>
                <a:schemeClr val="dk1"/>
              </a:solidFill>
              <a:effectLst/>
              <a:latin typeface="+mn-lt"/>
              <a:ea typeface="+mn-ea"/>
              <a:cs typeface="+mn-cs"/>
            </a:rPr>
            <a:t>98.5</a:t>
          </a:r>
          <a:r>
            <a:rPr lang="ja-JP" altLang="ja-JP" sz="1100">
              <a:solidFill>
                <a:schemeClr val="dk1"/>
              </a:solidFill>
              <a:effectLst/>
              <a:latin typeface="+mn-lt"/>
              <a:ea typeface="+mn-ea"/>
              <a:cs typeface="+mn-cs"/>
            </a:rPr>
            <a:t>％になっており、前年度決算値の</a:t>
          </a:r>
          <a:r>
            <a:rPr lang="en-US" altLang="ja-JP" sz="1100">
              <a:solidFill>
                <a:schemeClr val="dk1"/>
              </a:solidFill>
              <a:effectLst/>
              <a:latin typeface="+mn-lt"/>
              <a:ea typeface="+mn-ea"/>
              <a:cs typeface="+mn-cs"/>
            </a:rPr>
            <a:t>91.7</a:t>
          </a:r>
          <a:r>
            <a:rPr lang="ja-JP" altLang="ja-JP" sz="1100">
              <a:solidFill>
                <a:schemeClr val="dk1"/>
              </a:solidFill>
              <a:effectLst/>
              <a:latin typeface="+mn-lt"/>
              <a:ea typeface="+mn-ea"/>
              <a:cs typeface="+mn-cs"/>
            </a:rPr>
            <a:t>％に比べて、</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ポイントの悪化となっている。計算式の分子にあたる経常経費充当一般財源等は、前年度に比べて＋</a:t>
          </a:r>
          <a:r>
            <a:rPr lang="en-US" altLang="ja-JP" sz="1100">
              <a:solidFill>
                <a:schemeClr val="dk1"/>
              </a:solidFill>
              <a:effectLst/>
              <a:latin typeface="+mn-lt"/>
              <a:ea typeface="+mn-ea"/>
              <a:cs typeface="+mn-cs"/>
            </a:rPr>
            <a:t>267,780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の増となっており、職員数の増などによる人件費が増</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16,119</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となっているほか、補助費等のうち、小豆島中央病院企業団</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191,688</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や内海病</a:t>
          </a:r>
          <a:r>
            <a:rPr lang="ja-JP" altLang="en-US" sz="1100">
              <a:solidFill>
                <a:schemeClr val="dk1"/>
              </a:solidFill>
              <a:effectLst/>
              <a:latin typeface="+mn-lt"/>
              <a:ea typeface="+mn-ea"/>
              <a:cs typeface="+mn-cs"/>
            </a:rPr>
            <a:t>院</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345,721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、想定企業会計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304,322</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に対する負担金の影響が大きい。計算式の分母である経常一般財源等は△</a:t>
          </a:r>
          <a:r>
            <a:rPr lang="en-US" altLang="ja-JP" sz="1100">
              <a:solidFill>
                <a:schemeClr val="dk1"/>
              </a:solidFill>
              <a:effectLst/>
              <a:latin typeface="+mn-lt"/>
              <a:ea typeface="+mn-ea"/>
              <a:cs typeface="+mn-cs"/>
            </a:rPr>
            <a:t>102,343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％）の減となっており、個人所得割の減（△</a:t>
          </a:r>
          <a:r>
            <a:rPr lang="en-US" altLang="ja-JP" sz="1100">
              <a:solidFill>
                <a:schemeClr val="dk1"/>
              </a:solidFill>
              <a:effectLst/>
              <a:latin typeface="+mn-lt"/>
              <a:ea typeface="+mn-ea"/>
              <a:cs typeface="+mn-cs"/>
            </a:rPr>
            <a:t>4,265</a:t>
          </a:r>
          <a:r>
            <a:rPr lang="ja-JP" altLang="ja-JP" sz="1100">
              <a:solidFill>
                <a:schemeClr val="dk1"/>
              </a:solidFill>
              <a:effectLst/>
              <a:latin typeface="+mn-lt"/>
              <a:ea typeface="+mn-ea"/>
              <a:cs typeface="+mn-cs"/>
            </a:rPr>
            <a:t>千円）、時点修正などによる固定資産税の減（△</a:t>
          </a:r>
          <a:r>
            <a:rPr lang="en-US" altLang="ja-JP" sz="1100">
              <a:solidFill>
                <a:schemeClr val="dk1"/>
              </a:solidFill>
              <a:effectLst/>
              <a:latin typeface="+mn-lt"/>
              <a:ea typeface="+mn-ea"/>
              <a:cs typeface="+mn-cs"/>
            </a:rPr>
            <a:t>7,467</a:t>
          </a:r>
          <a:r>
            <a:rPr lang="ja-JP" altLang="ja-JP" sz="1100">
              <a:solidFill>
                <a:schemeClr val="dk1"/>
              </a:solidFill>
              <a:effectLst/>
              <a:latin typeface="+mn-lt"/>
              <a:ea typeface="+mn-ea"/>
              <a:cs typeface="+mn-cs"/>
            </a:rPr>
            <a:t>千円）などによる町税収入の減（△</a:t>
          </a:r>
          <a:r>
            <a:rPr lang="en-US" altLang="ja-JP" sz="1100">
              <a:solidFill>
                <a:schemeClr val="dk1"/>
              </a:solidFill>
              <a:effectLst/>
              <a:latin typeface="+mn-lt"/>
              <a:ea typeface="+mn-ea"/>
              <a:cs typeface="+mn-cs"/>
            </a:rPr>
            <a:t>14,341</a:t>
          </a:r>
          <a:r>
            <a:rPr lang="ja-JP" altLang="ja-JP" sz="1100">
              <a:solidFill>
                <a:schemeClr val="dk1"/>
              </a:solidFill>
              <a:effectLst/>
              <a:latin typeface="+mn-lt"/>
              <a:ea typeface="+mn-ea"/>
              <a:cs typeface="+mn-cs"/>
            </a:rPr>
            <a:t>千円）に、景気変動等の影響による地方消費税交付金の減（△</a:t>
          </a:r>
          <a:r>
            <a:rPr lang="en-US" altLang="ja-JP" sz="1100">
              <a:solidFill>
                <a:schemeClr val="dk1"/>
              </a:solidFill>
              <a:effectLst/>
              <a:latin typeface="+mn-lt"/>
              <a:ea typeface="+mn-ea"/>
              <a:cs typeface="+mn-cs"/>
            </a:rPr>
            <a:t>43,479</a:t>
          </a:r>
          <a:r>
            <a:rPr lang="ja-JP" altLang="ja-JP" sz="1100">
              <a:solidFill>
                <a:schemeClr val="dk1"/>
              </a:solidFill>
              <a:effectLst/>
              <a:latin typeface="+mn-lt"/>
              <a:ea typeface="+mn-ea"/>
              <a:cs typeface="+mn-cs"/>
            </a:rPr>
            <a:t>千円）などの影響が大き</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ものである。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145542</xdr:rowOff>
    </xdr:from>
    <xdr:to>
      <xdr:col>7</xdr:col>
      <xdr:colOff>152400</xdr:colOff>
      <xdr:row>66</xdr:row>
      <xdr:rowOff>130810</xdr:rowOff>
    </xdr:to>
    <xdr:cxnSp macro="">
      <xdr:nvCxnSpPr>
        <xdr:cNvPr id="130" name="直線コネクタ 129"/>
        <xdr:cNvCxnSpPr/>
      </xdr:nvCxnSpPr>
      <xdr:spPr>
        <a:xfrm>
          <a:off x="4114800" y="1111834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77978</xdr:rowOff>
    </xdr:from>
    <xdr:to>
      <xdr:col>6</xdr:col>
      <xdr:colOff>0</xdr:colOff>
      <xdr:row>64</xdr:row>
      <xdr:rowOff>145542</xdr:rowOff>
    </xdr:to>
    <xdr:cxnSp macro="">
      <xdr:nvCxnSpPr>
        <xdr:cNvPr id="133" name="直線コネクタ 132"/>
        <xdr:cNvCxnSpPr/>
      </xdr:nvCxnSpPr>
      <xdr:spPr>
        <a:xfrm>
          <a:off x="3225800" y="110507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5" name="テキスト ボックス 134"/>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64</xdr:row>
      <xdr:rowOff>77978</xdr:rowOff>
    </xdr:to>
    <xdr:cxnSp macro="">
      <xdr:nvCxnSpPr>
        <xdr:cNvPr id="136" name="直線コネクタ 135"/>
        <xdr:cNvCxnSpPr/>
      </xdr:nvCxnSpPr>
      <xdr:spPr>
        <a:xfrm>
          <a:off x="2336800" y="10930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7" name="フローチャート : 判断 136"/>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38" name="テキスト ボックス 137"/>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63</xdr:row>
      <xdr:rowOff>157734</xdr:rowOff>
    </xdr:to>
    <xdr:cxnSp macro="">
      <xdr:nvCxnSpPr>
        <xdr:cNvPr id="139" name="直線コネクタ 138"/>
        <xdr:cNvCxnSpPr/>
      </xdr:nvCxnSpPr>
      <xdr:spPr>
        <a:xfrm flipV="1">
          <a:off x="1447800" y="1093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0" name="フローチャート : 判断 139"/>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1" name="テキスト ボックス 140"/>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2" name="フローチャート :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3" name="テキスト ボックス 142"/>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80010</xdr:rowOff>
    </xdr:from>
    <xdr:to>
      <xdr:col>7</xdr:col>
      <xdr:colOff>203200</xdr:colOff>
      <xdr:row>67</xdr:row>
      <xdr:rowOff>10160</xdr:rowOff>
    </xdr:to>
    <xdr:sp macro="" textlink="">
      <xdr:nvSpPr>
        <xdr:cNvPr id="149" name="円/楕円 148"/>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147337</xdr:rowOff>
    </xdr:from>
    <xdr:ext cx="762000" cy="259045"/>
    <xdr:sp macro="" textlink="">
      <xdr:nvSpPr>
        <xdr:cNvPr id="150" name="財政構造の弾力性該当値テキスト"/>
        <xdr:cNvSpPr txBox="1"/>
      </xdr:nvSpPr>
      <xdr:spPr>
        <a:xfrm>
          <a:off x="5041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51" name="円/楕円 150"/>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2" name="テキスト ボックス 151"/>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3" name="円/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5" name="円/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6" name="テキスト ボックス 155"/>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7" name="円/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47261</xdr:rowOff>
    </xdr:from>
    <xdr:ext cx="762000" cy="259045"/>
    <xdr:sp macro="" textlink="">
      <xdr:nvSpPr>
        <xdr:cNvPr id="158" name="テキスト ボックス 157"/>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類似団体平均を若干</a:t>
          </a:r>
          <a:r>
            <a:rPr lang="ja-JP" altLang="en-US" sz="1100" b="0" i="0" baseline="0">
              <a:solidFill>
                <a:schemeClr val="dk1"/>
              </a:solidFill>
              <a:effectLst/>
              <a:latin typeface="+mn-lt"/>
              <a:ea typeface="+mn-ea"/>
              <a:cs typeface="+mn-cs"/>
            </a:rPr>
            <a:t>上回っており</a:t>
          </a:r>
          <a:r>
            <a:rPr lang="ja-JP" altLang="ja-JP" sz="1100" b="0" i="0" baseline="0">
              <a:solidFill>
                <a:schemeClr val="dk1"/>
              </a:solidFill>
              <a:effectLst/>
              <a:latin typeface="+mn-lt"/>
              <a:ea typeface="+mn-ea"/>
              <a:cs typeface="+mn-cs"/>
            </a:rPr>
            <a:t>、公共施設の指定管理料や社会体育施設関係の維持補修費などが割合として大きく占めている状況である。</a:t>
          </a:r>
          <a:endParaRPr lang="ja-JP" altLang="ja-JP" sz="1400">
            <a:effectLst/>
          </a:endParaRPr>
        </a:p>
        <a:p>
          <a:pPr rtl="0"/>
          <a:r>
            <a:rPr lang="ja-JP" altLang="ja-JP" sz="1100" b="0" i="0" baseline="0">
              <a:solidFill>
                <a:schemeClr val="dk1"/>
              </a:solidFill>
              <a:effectLst/>
              <a:latin typeface="+mn-lt"/>
              <a:ea typeface="+mn-ea"/>
              <a:cs typeface="+mn-cs"/>
            </a:rPr>
            <a:t>　合併以降、分庁舎方式をとっており、経常的経費の削減は限界に達しているが、現在、新庁舎の整備を行っているところであり、公用車台数の見直しなど事務効率化を図ることで、さらなる経費圧縮に努めることと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97774</xdr:rowOff>
    </xdr:from>
    <xdr:to>
      <xdr:col>7</xdr:col>
      <xdr:colOff>152400</xdr:colOff>
      <xdr:row>83</xdr:row>
      <xdr:rowOff>369</xdr:rowOff>
    </xdr:to>
    <xdr:cxnSp macro="">
      <xdr:nvCxnSpPr>
        <xdr:cNvPr id="191" name="直線コネクタ 190"/>
        <xdr:cNvCxnSpPr/>
      </xdr:nvCxnSpPr>
      <xdr:spPr>
        <a:xfrm>
          <a:off x="4114800" y="14156674"/>
          <a:ext cx="838200" cy="7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77446</xdr:rowOff>
    </xdr:from>
    <xdr:to>
      <xdr:col>6</xdr:col>
      <xdr:colOff>0</xdr:colOff>
      <xdr:row>82</xdr:row>
      <xdr:rowOff>97774</xdr:rowOff>
    </xdr:to>
    <xdr:cxnSp macro="">
      <xdr:nvCxnSpPr>
        <xdr:cNvPr id="194" name="直線コネクタ 193"/>
        <xdr:cNvCxnSpPr/>
      </xdr:nvCxnSpPr>
      <xdr:spPr>
        <a:xfrm>
          <a:off x="3225800" y="14136346"/>
          <a:ext cx="889000" cy="2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51251</xdr:rowOff>
    </xdr:from>
    <xdr:to>
      <xdr:col>4</xdr:col>
      <xdr:colOff>482600</xdr:colOff>
      <xdr:row>82</xdr:row>
      <xdr:rowOff>77446</xdr:rowOff>
    </xdr:to>
    <xdr:cxnSp macro="">
      <xdr:nvCxnSpPr>
        <xdr:cNvPr id="197" name="直線コネクタ 196"/>
        <xdr:cNvCxnSpPr/>
      </xdr:nvCxnSpPr>
      <xdr:spPr>
        <a:xfrm>
          <a:off x="2336800" y="14110151"/>
          <a:ext cx="889000" cy="2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199" name="テキスト ボックス 198"/>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20655</xdr:rowOff>
    </xdr:from>
    <xdr:to>
      <xdr:col>3</xdr:col>
      <xdr:colOff>279400</xdr:colOff>
      <xdr:row>82</xdr:row>
      <xdr:rowOff>51251</xdr:rowOff>
    </xdr:to>
    <xdr:cxnSp macro="">
      <xdr:nvCxnSpPr>
        <xdr:cNvPr id="200" name="直線コネクタ 199"/>
        <xdr:cNvCxnSpPr/>
      </xdr:nvCxnSpPr>
      <xdr:spPr>
        <a:xfrm>
          <a:off x="1447800" y="14079555"/>
          <a:ext cx="889000" cy="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2" name="テキスト ボックス 201"/>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4" name="テキスト ボックス 203"/>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121019</xdr:rowOff>
    </xdr:from>
    <xdr:to>
      <xdr:col>7</xdr:col>
      <xdr:colOff>203200</xdr:colOff>
      <xdr:row>83</xdr:row>
      <xdr:rowOff>51169</xdr:rowOff>
    </xdr:to>
    <xdr:sp macro="" textlink="">
      <xdr:nvSpPr>
        <xdr:cNvPr id="210" name="円/楕円 209"/>
        <xdr:cNvSpPr/>
      </xdr:nvSpPr>
      <xdr:spPr>
        <a:xfrm>
          <a:off x="4902200" y="141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93096</xdr:rowOff>
    </xdr:from>
    <xdr:ext cx="762000" cy="259045"/>
    <xdr:sp macro="" textlink="">
      <xdr:nvSpPr>
        <xdr:cNvPr id="211" name="人件費・物件費等の状況該当値テキスト"/>
        <xdr:cNvSpPr txBox="1"/>
      </xdr:nvSpPr>
      <xdr:spPr>
        <a:xfrm>
          <a:off x="5041900" y="1415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46974</xdr:rowOff>
    </xdr:from>
    <xdr:to>
      <xdr:col>6</xdr:col>
      <xdr:colOff>50800</xdr:colOff>
      <xdr:row>82</xdr:row>
      <xdr:rowOff>148574</xdr:rowOff>
    </xdr:to>
    <xdr:sp macro="" textlink="">
      <xdr:nvSpPr>
        <xdr:cNvPr id="212" name="円/楕円 211"/>
        <xdr:cNvSpPr/>
      </xdr:nvSpPr>
      <xdr:spPr>
        <a:xfrm>
          <a:off x="4064000" y="141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158751</xdr:rowOff>
    </xdr:from>
    <xdr:ext cx="736600" cy="259045"/>
    <xdr:sp macro="" textlink="">
      <xdr:nvSpPr>
        <xdr:cNvPr id="213" name="テキスト ボックス 212"/>
        <xdr:cNvSpPr txBox="1"/>
      </xdr:nvSpPr>
      <xdr:spPr>
        <a:xfrm>
          <a:off x="3733800" y="1387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26646</xdr:rowOff>
    </xdr:from>
    <xdr:to>
      <xdr:col>4</xdr:col>
      <xdr:colOff>533400</xdr:colOff>
      <xdr:row>82</xdr:row>
      <xdr:rowOff>128246</xdr:rowOff>
    </xdr:to>
    <xdr:sp macro="" textlink="">
      <xdr:nvSpPr>
        <xdr:cNvPr id="214" name="円/楕円 213"/>
        <xdr:cNvSpPr/>
      </xdr:nvSpPr>
      <xdr:spPr>
        <a:xfrm>
          <a:off x="3175000" y="140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113023</xdr:rowOff>
    </xdr:from>
    <xdr:ext cx="762000" cy="259045"/>
    <xdr:sp macro="" textlink="">
      <xdr:nvSpPr>
        <xdr:cNvPr id="215" name="テキスト ボックス 214"/>
        <xdr:cNvSpPr txBox="1"/>
      </xdr:nvSpPr>
      <xdr:spPr>
        <a:xfrm>
          <a:off x="2844800" y="1417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451</xdr:rowOff>
    </xdr:from>
    <xdr:to>
      <xdr:col>3</xdr:col>
      <xdr:colOff>330200</xdr:colOff>
      <xdr:row>82</xdr:row>
      <xdr:rowOff>102051</xdr:rowOff>
    </xdr:to>
    <xdr:sp macro="" textlink="">
      <xdr:nvSpPr>
        <xdr:cNvPr id="216" name="円/楕円 215"/>
        <xdr:cNvSpPr/>
      </xdr:nvSpPr>
      <xdr:spPr>
        <a:xfrm>
          <a:off x="2286000" y="140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86828</xdr:rowOff>
    </xdr:from>
    <xdr:ext cx="762000" cy="259045"/>
    <xdr:sp macro="" textlink="">
      <xdr:nvSpPr>
        <xdr:cNvPr id="217" name="テキスト ボックス 216"/>
        <xdr:cNvSpPr txBox="1"/>
      </xdr:nvSpPr>
      <xdr:spPr>
        <a:xfrm>
          <a:off x="1955800" y="1414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141305</xdr:rowOff>
    </xdr:from>
    <xdr:to>
      <xdr:col>2</xdr:col>
      <xdr:colOff>127000</xdr:colOff>
      <xdr:row>82</xdr:row>
      <xdr:rowOff>71455</xdr:rowOff>
    </xdr:to>
    <xdr:sp macro="" textlink="">
      <xdr:nvSpPr>
        <xdr:cNvPr id="218" name="円/楕円 217"/>
        <xdr:cNvSpPr/>
      </xdr:nvSpPr>
      <xdr:spPr>
        <a:xfrm>
          <a:off x="1397000" y="140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56232</xdr:rowOff>
    </xdr:from>
    <xdr:ext cx="762000" cy="259045"/>
    <xdr:sp macro="" textlink="">
      <xdr:nvSpPr>
        <xdr:cNvPr id="219" name="テキスト ボックス 218"/>
        <xdr:cNvSpPr txBox="1"/>
      </xdr:nvSpPr>
      <xdr:spPr>
        <a:xfrm>
          <a:off x="1066800" y="1411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ラスパイレス指数については、</a:t>
          </a:r>
          <a:r>
            <a:rPr lang="en-US" altLang="ja-JP" sz="1100" b="0" i="0" baseline="0">
              <a:solidFill>
                <a:schemeClr val="dk1"/>
              </a:solidFill>
              <a:effectLst/>
              <a:latin typeface="+mn-lt"/>
              <a:ea typeface="+mn-ea"/>
              <a:cs typeface="+mn-cs"/>
            </a:rPr>
            <a:t>94.1</a:t>
          </a:r>
          <a:r>
            <a:rPr lang="ja-JP" altLang="ja-JP" sz="1100" b="0" i="0" baseline="0">
              <a:solidFill>
                <a:schemeClr val="dk1"/>
              </a:solidFill>
              <a:effectLst/>
              <a:latin typeface="+mn-lt"/>
              <a:ea typeface="+mn-ea"/>
              <a:cs typeface="+mn-cs"/>
            </a:rPr>
            <a:t>と類似団体平均を若干下回る水準にある。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職員構成については、合併以降、集中改革プランの実施などにより、高齢職員や中堅職員の早期退職等が進んでいるが、分庁舎方式の体制を維持するため、また、子育て支援の観点から幼保部門の正規職員化を進めた結果、全体的に若年層の割合が高くな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現時点では、国の人事院勧告に沿った給与体系を進めているが、今後、職員構成の変動に合わせて、人事評価制度の適切な運営も含めて、総合的な見直しが必要と考えている。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154939</xdr:rowOff>
    </xdr:to>
    <xdr:cxnSp macro="">
      <xdr:nvCxnSpPr>
        <xdr:cNvPr id="253" name="直線コネクタ 252"/>
        <xdr:cNvCxnSpPr/>
      </xdr:nvCxnSpPr>
      <xdr:spPr>
        <a:xfrm flipV="1">
          <a:off x="16179800" y="145326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15663</xdr:rowOff>
    </xdr:to>
    <xdr:cxnSp macro="">
      <xdr:nvCxnSpPr>
        <xdr:cNvPr id="256" name="直線コネクタ 255"/>
        <xdr:cNvCxnSpPr/>
      </xdr:nvCxnSpPr>
      <xdr:spPr>
        <a:xfrm flipV="1">
          <a:off x="15290800" y="145567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85</xdr:row>
      <xdr:rowOff>15663</xdr:rowOff>
    </xdr:to>
    <xdr:cxnSp macro="">
      <xdr:nvCxnSpPr>
        <xdr:cNvPr id="259" name="直線コネクタ 258"/>
        <xdr:cNvCxnSpPr/>
      </xdr:nvCxnSpPr>
      <xdr:spPr>
        <a:xfrm>
          <a:off x="14401800" y="1446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0" name="フローチャート : 判断 259"/>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1" name="テキスト ボックス 260"/>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32173</xdr:rowOff>
    </xdr:to>
    <xdr:cxnSp macro="">
      <xdr:nvCxnSpPr>
        <xdr:cNvPr id="262" name="直線コネクタ 261"/>
        <xdr:cNvCxnSpPr/>
      </xdr:nvCxnSpPr>
      <xdr:spPr>
        <a:xfrm flipV="1">
          <a:off x="13512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3" name="フローチャート : 判断 262"/>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64" name="テキスト ボックス 263"/>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65" name="フローチャート : 判断 264"/>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66" name="テキスト ボックス 265"/>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2" name="円/楕円 271"/>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3"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4" name="円/楕円 273"/>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5" name="テキスト ボックス 274"/>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6" name="円/楕円 275"/>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77" name="テキスト ボックス 276"/>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78" name="円/楕円 277"/>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79" name="テキスト ボックス 278"/>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0" name="円/楕円 279"/>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1" name="テキスト ボックス 280"/>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降、事務事業の合理化を進めながら、行政サービスの維持を図る一方、集中改革プランに基づき総職員数の適正化に取り組んできたところであるが、分庁舎方式を採用していることから、総職員数の削減は限界に達している。</a:t>
          </a:r>
          <a:endParaRPr lang="ja-JP" altLang="ja-JP" sz="1400">
            <a:effectLst/>
          </a:endParaRPr>
        </a:p>
        <a:p>
          <a:pPr rtl="0"/>
          <a:r>
            <a:rPr lang="ja-JP" altLang="ja-JP" sz="1100" b="0" i="0" baseline="0">
              <a:solidFill>
                <a:schemeClr val="dk1"/>
              </a:solidFill>
              <a:effectLst/>
              <a:latin typeface="+mn-lt"/>
              <a:ea typeface="+mn-ea"/>
              <a:cs typeface="+mn-cs"/>
            </a:rPr>
            <a:t>　現在、新庁舎の整備を進めているところであり、外部委託などの事務効率化の取り組みと併せて、定員管理の適正化を図ることとしている。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128550</xdr:rowOff>
    </xdr:from>
    <xdr:to>
      <xdr:col>24</xdr:col>
      <xdr:colOff>558800</xdr:colOff>
      <xdr:row>61</xdr:row>
      <xdr:rowOff>154127</xdr:rowOff>
    </xdr:to>
    <xdr:cxnSp macro="">
      <xdr:nvCxnSpPr>
        <xdr:cNvPr id="313" name="直線コネクタ 312"/>
        <xdr:cNvCxnSpPr/>
      </xdr:nvCxnSpPr>
      <xdr:spPr>
        <a:xfrm>
          <a:off x="16179800" y="10587000"/>
          <a:ext cx="8382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114071</xdr:rowOff>
    </xdr:from>
    <xdr:to>
      <xdr:col>23</xdr:col>
      <xdr:colOff>406400</xdr:colOff>
      <xdr:row>61</xdr:row>
      <xdr:rowOff>128550</xdr:rowOff>
    </xdr:to>
    <xdr:cxnSp macro="">
      <xdr:nvCxnSpPr>
        <xdr:cNvPr id="316" name="直線コネクタ 315"/>
        <xdr:cNvCxnSpPr/>
      </xdr:nvCxnSpPr>
      <xdr:spPr>
        <a:xfrm>
          <a:off x="15290800" y="10572521"/>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18" name="テキスト ボックス 317"/>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97663</xdr:rowOff>
    </xdr:from>
    <xdr:to>
      <xdr:col>22</xdr:col>
      <xdr:colOff>203200</xdr:colOff>
      <xdr:row>61</xdr:row>
      <xdr:rowOff>114071</xdr:rowOff>
    </xdr:to>
    <xdr:cxnSp macro="">
      <xdr:nvCxnSpPr>
        <xdr:cNvPr id="319" name="直線コネクタ 318"/>
        <xdr:cNvCxnSpPr/>
      </xdr:nvCxnSpPr>
      <xdr:spPr>
        <a:xfrm>
          <a:off x="14401800" y="10556113"/>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0" name="フローチャート : 判断 319"/>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21" name="テキスト ボックス 320"/>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97663</xdr:rowOff>
    </xdr:from>
    <xdr:to>
      <xdr:col>21</xdr:col>
      <xdr:colOff>0</xdr:colOff>
      <xdr:row>61</xdr:row>
      <xdr:rowOff>101041</xdr:rowOff>
    </xdr:to>
    <xdr:cxnSp macro="">
      <xdr:nvCxnSpPr>
        <xdr:cNvPr id="322" name="直線コネクタ 321"/>
        <xdr:cNvCxnSpPr/>
      </xdr:nvCxnSpPr>
      <xdr:spPr>
        <a:xfrm flipV="1">
          <a:off x="13512800" y="10556113"/>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157023</xdr:rowOff>
    </xdr:from>
    <xdr:to>
      <xdr:col>21</xdr:col>
      <xdr:colOff>50800</xdr:colOff>
      <xdr:row>61</xdr:row>
      <xdr:rowOff>87173</xdr:rowOff>
    </xdr:to>
    <xdr:sp macro="" textlink="">
      <xdr:nvSpPr>
        <xdr:cNvPr id="323" name="フローチャート : 判断 322"/>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97350</xdr:rowOff>
    </xdr:from>
    <xdr:ext cx="762000" cy="259045"/>
    <xdr:sp macro="" textlink="">
      <xdr:nvSpPr>
        <xdr:cNvPr id="324" name="テキスト ボックス 323"/>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158953</xdr:rowOff>
    </xdr:from>
    <xdr:to>
      <xdr:col>19</xdr:col>
      <xdr:colOff>533400</xdr:colOff>
      <xdr:row>61</xdr:row>
      <xdr:rowOff>89103</xdr:rowOff>
    </xdr:to>
    <xdr:sp macro="" textlink="">
      <xdr:nvSpPr>
        <xdr:cNvPr id="325" name="フローチャート : 判断 324"/>
        <xdr:cNvSpPr/>
      </xdr:nvSpPr>
      <xdr:spPr>
        <a:xfrm>
          <a:off x="13462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99280</xdr:rowOff>
    </xdr:from>
    <xdr:ext cx="762000" cy="259045"/>
    <xdr:sp macro="" textlink="">
      <xdr:nvSpPr>
        <xdr:cNvPr id="326" name="テキスト ボックス 325"/>
        <xdr:cNvSpPr txBox="1"/>
      </xdr:nvSpPr>
      <xdr:spPr>
        <a:xfrm>
          <a:off x="13131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103327</xdr:rowOff>
    </xdr:from>
    <xdr:to>
      <xdr:col>24</xdr:col>
      <xdr:colOff>609600</xdr:colOff>
      <xdr:row>62</xdr:row>
      <xdr:rowOff>33477</xdr:rowOff>
    </xdr:to>
    <xdr:sp macro="" textlink="">
      <xdr:nvSpPr>
        <xdr:cNvPr id="332" name="円/楕円 331"/>
        <xdr:cNvSpPr/>
      </xdr:nvSpPr>
      <xdr:spPr>
        <a:xfrm>
          <a:off x="16967200" y="10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75404</xdr:rowOff>
    </xdr:from>
    <xdr:ext cx="762000" cy="259045"/>
    <xdr:sp macro="" textlink="">
      <xdr:nvSpPr>
        <xdr:cNvPr id="333" name="定員管理の状況該当値テキスト"/>
        <xdr:cNvSpPr txBox="1"/>
      </xdr:nvSpPr>
      <xdr:spPr>
        <a:xfrm>
          <a:off x="17106900" y="105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77750</xdr:rowOff>
    </xdr:from>
    <xdr:to>
      <xdr:col>23</xdr:col>
      <xdr:colOff>457200</xdr:colOff>
      <xdr:row>62</xdr:row>
      <xdr:rowOff>7900</xdr:rowOff>
    </xdr:to>
    <xdr:sp macro="" textlink="">
      <xdr:nvSpPr>
        <xdr:cNvPr id="334" name="円/楕円 333"/>
        <xdr:cNvSpPr/>
      </xdr:nvSpPr>
      <xdr:spPr>
        <a:xfrm>
          <a:off x="16129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164127</xdr:rowOff>
    </xdr:from>
    <xdr:ext cx="736600" cy="259045"/>
    <xdr:sp macro="" textlink="">
      <xdr:nvSpPr>
        <xdr:cNvPr id="335" name="テキスト ボックス 334"/>
        <xdr:cNvSpPr txBox="1"/>
      </xdr:nvSpPr>
      <xdr:spPr>
        <a:xfrm>
          <a:off x="15798800" y="106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63271</xdr:rowOff>
    </xdr:from>
    <xdr:to>
      <xdr:col>22</xdr:col>
      <xdr:colOff>254000</xdr:colOff>
      <xdr:row>61</xdr:row>
      <xdr:rowOff>164871</xdr:rowOff>
    </xdr:to>
    <xdr:sp macro="" textlink="">
      <xdr:nvSpPr>
        <xdr:cNvPr id="336" name="円/楕円 335"/>
        <xdr:cNvSpPr/>
      </xdr:nvSpPr>
      <xdr:spPr>
        <a:xfrm>
          <a:off x="15240000" y="105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149648</xdr:rowOff>
    </xdr:from>
    <xdr:ext cx="762000" cy="259045"/>
    <xdr:sp macro="" textlink="">
      <xdr:nvSpPr>
        <xdr:cNvPr id="337" name="テキスト ボックス 336"/>
        <xdr:cNvSpPr txBox="1"/>
      </xdr:nvSpPr>
      <xdr:spPr>
        <a:xfrm>
          <a:off x="14909800" y="1060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46863</xdr:rowOff>
    </xdr:from>
    <xdr:to>
      <xdr:col>21</xdr:col>
      <xdr:colOff>50800</xdr:colOff>
      <xdr:row>61</xdr:row>
      <xdr:rowOff>148463</xdr:rowOff>
    </xdr:to>
    <xdr:sp macro="" textlink="">
      <xdr:nvSpPr>
        <xdr:cNvPr id="338" name="円/楕円 337"/>
        <xdr:cNvSpPr/>
      </xdr:nvSpPr>
      <xdr:spPr>
        <a:xfrm>
          <a:off x="14351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133240</xdr:rowOff>
    </xdr:from>
    <xdr:ext cx="762000" cy="259045"/>
    <xdr:sp macro="" textlink="">
      <xdr:nvSpPr>
        <xdr:cNvPr id="339" name="テキスト ボックス 33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50241</xdr:rowOff>
    </xdr:from>
    <xdr:to>
      <xdr:col>19</xdr:col>
      <xdr:colOff>533400</xdr:colOff>
      <xdr:row>61</xdr:row>
      <xdr:rowOff>151841</xdr:rowOff>
    </xdr:to>
    <xdr:sp macro="" textlink="">
      <xdr:nvSpPr>
        <xdr:cNvPr id="340" name="円/楕円 339"/>
        <xdr:cNvSpPr/>
      </xdr:nvSpPr>
      <xdr:spPr>
        <a:xfrm>
          <a:off x="13462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136618</xdr:rowOff>
    </xdr:from>
    <xdr:ext cx="762000" cy="259045"/>
    <xdr:sp macro="" textlink="">
      <xdr:nvSpPr>
        <xdr:cNvPr id="341" name="テキスト ボックス 340"/>
        <xdr:cNvSpPr txBox="1"/>
      </xdr:nvSpPr>
      <xdr:spPr>
        <a:xfrm>
          <a:off x="13131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前年度の</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％に比べて、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悪化となった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主な要因としては、</a:t>
          </a:r>
          <a:r>
            <a:rPr lang="ja-JP" altLang="ja-JP" sz="1100">
              <a:solidFill>
                <a:schemeClr val="dk1"/>
              </a:solidFill>
              <a:effectLst/>
              <a:latin typeface="+mn-lt"/>
              <a:ea typeface="+mn-ea"/>
              <a:cs typeface="+mn-cs"/>
            </a:rPr>
            <a:t>病院事業会計の廃止に伴い、建設残債を普通会計が承継、その債務に対する負担を全て普通会計が負担することとなったためである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今後も、緊急度・住民ニーズを的確に把握した事業選択により、起債に大きく頼ることのない財政運営に努めていく。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38</xdr:row>
      <xdr:rowOff>161036</xdr:rowOff>
    </xdr:to>
    <xdr:cxnSp macro="">
      <xdr:nvCxnSpPr>
        <xdr:cNvPr id="373" name="直線コネクタ 372"/>
        <xdr:cNvCxnSpPr/>
      </xdr:nvCxnSpPr>
      <xdr:spPr>
        <a:xfrm>
          <a:off x="16179800" y="66664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151384</xdr:rowOff>
    </xdr:from>
    <xdr:to>
      <xdr:col>23</xdr:col>
      <xdr:colOff>406400</xdr:colOff>
      <xdr:row>39</xdr:row>
      <xdr:rowOff>47498</xdr:rowOff>
    </xdr:to>
    <xdr:cxnSp macro="">
      <xdr:nvCxnSpPr>
        <xdr:cNvPr id="376" name="直線コネクタ 375"/>
        <xdr:cNvCxnSpPr/>
      </xdr:nvCxnSpPr>
      <xdr:spPr>
        <a:xfrm flipV="1">
          <a:off x="15290800" y="66664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47498</xdr:rowOff>
    </xdr:from>
    <xdr:to>
      <xdr:col>22</xdr:col>
      <xdr:colOff>203200</xdr:colOff>
      <xdr:row>39</xdr:row>
      <xdr:rowOff>134366</xdr:rowOff>
    </xdr:to>
    <xdr:cxnSp macro="">
      <xdr:nvCxnSpPr>
        <xdr:cNvPr id="379" name="直線コネクタ 378"/>
        <xdr:cNvCxnSpPr/>
      </xdr:nvCxnSpPr>
      <xdr:spPr>
        <a:xfrm flipV="1">
          <a:off x="14401800" y="673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40</xdr:row>
      <xdr:rowOff>30480</xdr:rowOff>
    </xdr:to>
    <xdr:cxnSp macro="">
      <xdr:nvCxnSpPr>
        <xdr:cNvPr id="382" name="直線コネクタ 381"/>
        <xdr:cNvCxnSpPr/>
      </xdr:nvCxnSpPr>
      <xdr:spPr>
        <a:xfrm flipV="1">
          <a:off x="13512800" y="682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90424</xdr:rowOff>
    </xdr:from>
    <xdr:to>
      <xdr:col>21</xdr:col>
      <xdr:colOff>50800</xdr:colOff>
      <xdr:row>43</xdr:row>
      <xdr:rowOff>20574</xdr:rowOff>
    </xdr:to>
    <xdr:sp macro="" textlink="">
      <xdr:nvSpPr>
        <xdr:cNvPr id="383" name="フローチャート : 判断 382"/>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84" name="テキスト ボックス 383"/>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385" name="フローチャート : 判断 384"/>
        <xdr:cNvSpPr/>
      </xdr:nvSpPr>
      <xdr:spPr>
        <a:xfrm>
          <a:off x="13462000" y="733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386" name="テキスト ボックス 385"/>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2" name="円/楕円 391"/>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393"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394" name="円/楕円 393"/>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395" name="テキスト ボックス 394"/>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168148</xdr:rowOff>
    </xdr:from>
    <xdr:to>
      <xdr:col>22</xdr:col>
      <xdr:colOff>254000</xdr:colOff>
      <xdr:row>39</xdr:row>
      <xdr:rowOff>98298</xdr:rowOff>
    </xdr:to>
    <xdr:sp macro="" textlink="">
      <xdr:nvSpPr>
        <xdr:cNvPr id="396" name="円/楕円 395"/>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108475</xdr:rowOff>
    </xdr:from>
    <xdr:ext cx="762000" cy="259045"/>
    <xdr:sp macro="" textlink="">
      <xdr:nvSpPr>
        <xdr:cNvPr id="397" name="テキスト ボックス 396"/>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398" name="円/楕円 397"/>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23893</xdr:rowOff>
    </xdr:from>
    <xdr:ext cx="762000" cy="259045"/>
    <xdr:sp macro="" textlink="">
      <xdr:nvSpPr>
        <xdr:cNvPr id="399" name="テキスト ボックス 39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0" name="円/楕円 39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1" name="テキスト ボックス 40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の状態であり、類似団体平均を下回っているが、充当可能特定財源のうち基準財政需要額算入見込額については、交付税そのものが景気の動向に大きく左右されるものであり、その総額が保障されたものではない。</a:t>
          </a:r>
          <a:endParaRPr lang="ja-JP" altLang="ja-JP">
            <a:effectLst/>
          </a:endParaRPr>
        </a:p>
        <a:p>
          <a:pPr rtl="0"/>
          <a:r>
            <a:rPr lang="ja-JP" altLang="ja-JP" sz="1100" b="0" i="0" baseline="0">
              <a:solidFill>
                <a:schemeClr val="dk1"/>
              </a:solidFill>
              <a:effectLst/>
              <a:latin typeface="+mn-lt"/>
              <a:ea typeface="+mn-ea"/>
              <a:cs typeface="+mn-cs"/>
            </a:rPr>
            <a:t>　当然、楽観視できるものではないことから、今後も経常的経費の縮減を進めるとともに、新たな自主財源の確保等について検討していく必要がある。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7" name="フローチャート : 判断 436"/>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38" name="テキスト ボックス 437"/>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139827</xdr:rowOff>
    </xdr:from>
    <xdr:to>
      <xdr:col>22</xdr:col>
      <xdr:colOff>254000</xdr:colOff>
      <xdr:row>16</xdr:row>
      <xdr:rowOff>69977</xdr:rowOff>
    </xdr:to>
    <xdr:sp macro="" textlink="">
      <xdr:nvSpPr>
        <xdr:cNvPr id="439" name="フローチャート : 判断 438"/>
        <xdr:cNvSpPr/>
      </xdr:nvSpPr>
      <xdr:spPr>
        <a:xfrm>
          <a:off x="15240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40" name="テキスト ボックス 439"/>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15833</xdr:rowOff>
    </xdr:from>
    <xdr:to>
      <xdr:col>21</xdr:col>
      <xdr:colOff>50800</xdr:colOff>
      <xdr:row>16</xdr:row>
      <xdr:rowOff>117433</xdr:rowOff>
    </xdr:to>
    <xdr:sp macro="" textlink="">
      <xdr:nvSpPr>
        <xdr:cNvPr id="441" name="フローチャート : 判断 440"/>
        <xdr:cNvSpPr/>
      </xdr:nvSpPr>
      <xdr:spPr>
        <a:xfrm>
          <a:off x="14351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42" name="テキスト ボックス 441"/>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43" name="フローチャート : 判断 442"/>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10050</xdr:rowOff>
    </xdr:from>
    <xdr:ext cx="762000" cy="259045"/>
    <xdr:sp macro="" textlink="">
      <xdr:nvSpPr>
        <xdr:cNvPr id="444" name="テキスト ボックス 443"/>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香川県小豆島町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15,238
15,109
95.59
9,786,963
9,108,555
591,772
5,569,626
8,889,212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職員数は、</a:t>
          </a:r>
          <a:r>
            <a:rPr lang="en-US" altLang="ja-JP" sz="1100" b="0" i="0" baseline="0">
              <a:solidFill>
                <a:schemeClr val="dk1"/>
              </a:solidFill>
              <a:effectLst/>
              <a:latin typeface="+mn-lt"/>
              <a:ea typeface="+mn-ea"/>
              <a:cs typeface="+mn-cs"/>
            </a:rPr>
            <a:t>163</a:t>
          </a:r>
          <a:r>
            <a:rPr lang="ja-JP" altLang="en-US" sz="1100" b="0" i="0" baseline="0">
              <a:solidFill>
                <a:schemeClr val="dk1"/>
              </a:solidFill>
              <a:effectLst/>
              <a:latin typeface="+mn-lt"/>
              <a:ea typeface="+mn-ea"/>
              <a:cs typeface="+mn-cs"/>
            </a:rPr>
            <a:t>名から</a:t>
          </a:r>
          <a:r>
            <a:rPr lang="en-US" altLang="ja-JP" sz="1100" b="0" i="0" baseline="0">
              <a:solidFill>
                <a:schemeClr val="dk1"/>
              </a:solidFill>
              <a:effectLst/>
              <a:latin typeface="+mn-lt"/>
              <a:ea typeface="+mn-ea"/>
              <a:cs typeface="+mn-cs"/>
            </a:rPr>
            <a:t>166</a:t>
          </a:r>
          <a:r>
            <a:rPr lang="ja-JP" altLang="en-US" sz="1100" b="0" i="0" baseline="0">
              <a:solidFill>
                <a:schemeClr val="dk1"/>
              </a:solidFill>
              <a:effectLst/>
              <a:latin typeface="+mn-lt"/>
              <a:ea typeface="+mn-ea"/>
              <a:cs typeface="+mn-cs"/>
            </a:rPr>
            <a:t>名と微増している。時間外勤務手当の増加や</a:t>
          </a:r>
          <a:r>
            <a:rPr lang="ja-JP" altLang="ja-JP" sz="1100" b="0" i="0" baseline="0">
              <a:solidFill>
                <a:schemeClr val="dk1"/>
              </a:solidFill>
              <a:effectLst/>
              <a:latin typeface="+mn-lt"/>
              <a:ea typeface="+mn-ea"/>
              <a:cs typeface="+mn-cs"/>
            </a:rPr>
            <a:t>退職手当組合に対する負担金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収支差額に</a:t>
          </a:r>
          <a:r>
            <a:rPr lang="ja-JP" altLang="en-US" sz="1100" b="0" i="0" baseline="0">
              <a:solidFill>
                <a:schemeClr val="dk1"/>
              </a:solidFill>
              <a:effectLst/>
              <a:latin typeface="+mn-lt"/>
              <a:ea typeface="+mn-ea"/>
              <a:cs typeface="+mn-cs"/>
            </a:rPr>
            <a:t>かかる</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％が大きな負担となっている状況である。</a:t>
          </a:r>
          <a:endParaRPr lang="ja-JP" altLang="ja-JP" sz="1400">
            <a:effectLst/>
          </a:endParaRPr>
        </a:p>
        <a:p>
          <a:r>
            <a:rPr lang="ja-JP" altLang="ja-JP" sz="1100" b="0" i="0" baseline="0">
              <a:solidFill>
                <a:schemeClr val="dk1"/>
              </a:solidFill>
              <a:effectLst/>
              <a:latin typeface="+mn-lt"/>
              <a:ea typeface="+mn-ea"/>
              <a:cs typeface="+mn-cs"/>
            </a:rPr>
            <a:t>　また、一般廃棄物処理業務や消防業務など一部事務組合で行っているものもあり、今後はこれらも含めた人件費関係経費全体について抑制を図る。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19558</xdr:rowOff>
    </xdr:to>
    <xdr:cxnSp macro="">
      <xdr:nvCxnSpPr>
        <xdr:cNvPr id="64" name="直線コネクタ 63"/>
        <xdr:cNvCxnSpPr/>
      </xdr:nvCxnSpPr>
      <xdr:spPr>
        <a:xfrm>
          <a:off x="3987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46990</xdr:rowOff>
    </xdr:to>
    <xdr:cxnSp macro="">
      <xdr:nvCxnSpPr>
        <xdr:cNvPr id="67" name="直線コネクタ 66"/>
        <xdr:cNvCxnSpPr/>
      </xdr:nvCxnSpPr>
      <xdr:spPr>
        <a:xfrm flipV="1">
          <a:off x="3098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69" name="テキスト ボックス 68"/>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60706</xdr:rowOff>
    </xdr:to>
    <xdr:cxnSp macro="">
      <xdr:nvCxnSpPr>
        <xdr:cNvPr id="70" name="直線コネクタ 69"/>
        <xdr:cNvCxnSpPr/>
      </xdr:nvCxnSpPr>
      <xdr:spPr>
        <a:xfrm flipV="1">
          <a:off x="2209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74422</xdr:rowOff>
    </xdr:to>
    <xdr:cxnSp macro="">
      <xdr:nvCxnSpPr>
        <xdr:cNvPr id="73" name="直線コネクタ 72"/>
        <xdr:cNvCxnSpPr/>
      </xdr:nvCxnSpPr>
      <xdr:spPr>
        <a:xfrm flipV="1">
          <a:off x="1320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9" name="円/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臨時職員賃金や各種電算委託料などが主なものである。</a:t>
          </a:r>
          <a:endParaRPr lang="ja-JP" altLang="ja-JP" sz="1400">
            <a:effectLst/>
          </a:endParaRPr>
        </a:p>
        <a:p>
          <a:pPr rtl="0"/>
          <a:r>
            <a:rPr lang="ja-JP" altLang="ja-JP" sz="1100" b="0" i="0" baseline="0">
              <a:solidFill>
                <a:schemeClr val="dk1"/>
              </a:solidFill>
              <a:effectLst/>
              <a:latin typeface="+mn-lt"/>
              <a:ea typeface="+mn-ea"/>
              <a:cs typeface="+mn-cs"/>
            </a:rPr>
            <a:t>　大きな増減としては、</a:t>
          </a:r>
          <a:r>
            <a:rPr lang="ja-JP" altLang="en-US" sz="1100" b="0" i="0" baseline="0">
              <a:solidFill>
                <a:schemeClr val="dk1"/>
              </a:solidFill>
              <a:effectLst/>
              <a:latin typeface="+mn-lt"/>
              <a:ea typeface="+mn-ea"/>
              <a:cs typeface="+mn-cs"/>
            </a:rPr>
            <a:t>病院跡地の維持管理費用や</a:t>
          </a:r>
          <a:r>
            <a:rPr lang="ja-JP" altLang="ja-JP" sz="1100" b="0" i="0" baseline="0">
              <a:solidFill>
                <a:schemeClr val="dk1"/>
              </a:solidFill>
              <a:effectLst/>
              <a:latin typeface="+mn-lt"/>
              <a:ea typeface="+mn-ea"/>
              <a:cs typeface="+mn-cs"/>
            </a:rPr>
            <a:t>瀬戸内国際芸術祭に係るイベント開催経費</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町営バスの運行形態の見直し</a:t>
          </a:r>
          <a:r>
            <a:rPr lang="ja-JP" altLang="ja-JP" sz="1100">
              <a:solidFill>
                <a:schemeClr val="dk1"/>
              </a:solidFill>
              <a:effectLst/>
              <a:latin typeface="+mn-lt"/>
              <a:ea typeface="+mn-ea"/>
              <a:cs typeface="+mn-cs"/>
            </a:rPr>
            <a:t>などがある。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合併以降、</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庁舎方式を選択して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現在、空き施設等を活用した新庁舎を整備中であり、平成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年度以降は一定程度の合理化が見込まれる。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104140</xdr:rowOff>
    </xdr:to>
    <xdr:cxnSp macro="">
      <xdr:nvCxnSpPr>
        <xdr:cNvPr id="125" name="直線コネクタ 124"/>
        <xdr:cNvCxnSpPr/>
      </xdr:nvCxnSpPr>
      <xdr:spPr>
        <a:xfrm>
          <a:off x="15671800" y="2755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58420</xdr:rowOff>
    </xdr:to>
    <xdr:cxnSp macro="">
      <xdr:nvCxnSpPr>
        <xdr:cNvPr id="128" name="直線コネクタ 127"/>
        <xdr:cNvCxnSpPr/>
      </xdr:nvCxnSpPr>
      <xdr:spPr>
        <a:xfrm flipV="1">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58420</xdr:rowOff>
    </xdr:to>
    <xdr:cxnSp macro="">
      <xdr:nvCxnSpPr>
        <xdr:cNvPr id="131" name="直線コネクタ 130"/>
        <xdr:cNvCxnSpPr/>
      </xdr:nvCxnSpPr>
      <xdr:spPr>
        <a:xfrm>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3" name="テキスト ボックス 132"/>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43180</xdr:rowOff>
    </xdr:to>
    <xdr:cxnSp macro="">
      <xdr:nvCxnSpPr>
        <xdr:cNvPr id="134" name="直線コネクタ 133"/>
        <xdr:cNvCxnSpPr/>
      </xdr:nvCxnSpPr>
      <xdr:spPr>
        <a:xfrm flipV="1">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消費税率の引上げに係る臨時福祉給付金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措置に伴う</a:t>
          </a:r>
          <a:r>
            <a:rPr lang="ja-JP" altLang="ja-JP" sz="1100" b="0" i="0" baseline="0">
              <a:solidFill>
                <a:schemeClr val="dk1"/>
              </a:solidFill>
              <a:effectLst/>
              <a:latin typeface="+mn-lt"/>
              <a:ea typeface="+mn-ea"/>
              <a:cs typeface="+mn-cs"/>
            </a:rPr>
            <a:t>増額、私立保育所の入所者数の変動による運営費の増額などにより、総額で増額となった。</a:t>
          </a:r>
          <a:endParaRPr lang="ja-JP" altLang="ja-JP" sz="1400">
            <a:effectLst/>
          </a:endParaRPr>
        </a:p>
        <a:p>
          <a:pPr rtl="0"/>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下回</a:t>
          </a:r>
          <a:r>
            <a:rPr lang="ja-JP" altLang="ja-JP" sz="1100" b="0" i="0" baseline="0">
              <a:solidFill>
                <a:schemeClr val="dk1"/>
              </a:solidFill>
              <a:effectLst/>
              <a:latin typeface="+mn-lt"/>
              <a:ea typeface="+mn-ea"/>
              <a:cs typeface="+mn-cs"/>
            </a:rPr>
            <a:t>っている状況であり、今後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財政運営への負担を軽減できるよう、新たな魅力づくり、地場産業の活性化など、財政基盤の強化に努める。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45357</xdr:rowOff>
    </xdr:to>
    <xdr:cxnSp macro="">
      <xdr:nvCxnSpPr>
        <xdr:cNvPr id="188" name="直線コネクタ 187"/>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1" name="直線コネクタ 190"/>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12700</xdr:rowOff>
    </xdr:to>
    <xdr:cxnSp macro="">
      <xdr:nvCxnSpPr>
        <xdr:cNvPr id="194" name="直線コネクタ 193"/>
        <xdr:cNvCxnSpPr/>
      </xdr:nvCxnSpPr>
      <xdr:spPr>
        <a:xfrm>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135165</xdr:rowOff>
    </xdr:to>
    <xdr:cxnSp macro="">
      <xdr:nvCxnSpPr>
        <xdr:cNvPr id="197" name="直線コネクタ 196"/>
        <xdr:cNvCxnSpPr/>
      </xdr:nvCxnSpPr>
      <xdr:spPr>
        <a:xfrm>
          <a:off x="1320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199" name="テキスト ボックス 198"/>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7" name="円/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3" name="円/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4" name="テキスト ボックス 213"/>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5" name="円/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6" name="テキスト ボックス 215"/>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国民健康保険特別会計や介護保険事業特別会計に対する繰出金が、給付費の伸びにより増額となっており、引き続き健康維持・介護予防などの実施により、社会保障費の抑制に努める必要がある。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115570</xdr:rowOff>
    </xdr:from>
    <xdr:to>
      <xdr:col>24</xdr:col>
      <xdr:colOff>31750</xdr:colOff>
      <xdr:row>58</xdr:row>
      <xdr:rowOff>115570</xdr:rowOff>
    </xdr:to>
    <xdr:cxnSp macro="">
      <xdr:nvCxnSpPr>
        <xdr:cNvPr id="244" name="直線コネクタ 243"/>
        <xdr:cNvCxnSpPr/>
      </xdr:nvCxnSpPr>
      <xdr:spPr>
        <a:xfrm>
          <a:off x="15671800" y="10059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115570</xdr:rowOff>
    </xdr:to>
    <xdr:cxnSp macro="">
      <xdr:nvCxnSpPr>
        <xdr:cNvPr id="247" name="直線コネクタ 246"/>
        <xdr:cNvCxnSpPr/>
      </xdr:nvCxnSpPr>
      <xdr:spPr>
        <a:xfrm>
          <a:off x="14782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49" name="テキスト ボックス 24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18415</xdr:rowOff>
    </xdr:from>
    <xdr:to>
      <xdr:col>21</xdr:col>
      <xdr:colOff>361950</xdr:colOff>
      <xdr:row>58</xdr:row>
      <xdr:rowOff>104140</xdr:rowOff>
    </xdr:to>
    <xdr:cxnSp macro="">
      <xdr:nvCxnSpPr>
        <xdr:cNvPr id="250" name="直線コネクタ 249"/>
        <xdr:cNvCxnSpPr/>
      </xdr:nvCxnSpPr>
      <xdr:spPr>
        <a:xfrm>
          <a:off x="13893800" y="99625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116205</xdr:rowOff>
    </xdr:from>
    <xdr:to>
      <xdr:col>21</xdr:col>
      <xdr:colOff>412750</xdr:colOff>
      <xdr:row>59</xdr:row>
      <xdr:rowOff>46355</xdr:rowOff>
    </xdr:to>
    <xdr:sp macro="" textlink="">
      <xdr:nvSpPr>
        <xdr:cNvPr id="251" name="フローチャート : 判断 250"/>
        <xdr:cNvSpPr/>
      </xdr:nvSpPr>
      <xdr:spPr>
        <a:xfrm>
          <a:off x="14732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31132</xdr:rowOff>
    </xdr:from>
    <xdr:ext cx="762000" cy="259045"/>
    <xdr:sp macro="" textlink="">
      <xdr:nvSpPr>
        <xdr:cNvPr id="252" name="テキスト ボックス 251"/>
        <xdr:cNvSpPr txBox="1"/>
      </xdr:nvSpPr>
      <xdr:spPr>
        <a:xfrm>
          <a:off x="14401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xdr:rowOff>
    </xdr:from>
    <xdr:to>
      <xdr:col>20</xdr:col>
      <xdr:colOff>158750</xdr:colOff>
      <xdr:row>58</xdr:row>
      <xdr:rowOff>18415</xdr:rowOff>
    </xdr:to>
    <xdr:cxnSp macro="">
      <xdr:nvCxnSpPr>
        <xdr:cNvPr id="253" name="直線コネクタ 252"/>
        <xdr:cNvCxnSpPr/>
      </xdr:nvCxnSpPr>
      <xdr:spPr>
        <a:xfrm>
          <a:off x="13004800" y="9945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87630</xdr:rowOff>
    </xdr:from>
    <xdr:to>
      <xdr:col>20</xdr:col>
      <xdr:colOff>209550</xdr:colOff>
      <xdr:row>59</xdr:row>
      <xdr:rowOff>17780</xdr:rowOff>
    </xdr:to>
    <xdr:sp macro="" textlink="">
      <xdr:nvSpPr>
        <xdr:cNvPr id="254" name="フローチャート : 判断 253"/>
        <xdr:cNvSpPr/>
      </xdr:nvSpPr>
      <xdr:spPr>
        <a:xfrm>
          <a:off x="13843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2557</xdr:rowOff>
    </xdr:from>
    <xdr:ext cx="762000" cy="259045"/>
    <xdr:sp macro="" textlink="">
      <xdr:nvSpPr>
        <xdr:cNvPr id="255" name="テキスト ボックス 254"/>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56" name="フローチャート : 判断 255"/>
        <xdr:cNvSpPr/>
      </xdr:nvSpPr>
      <xdr:spPr>
        <a:xfrm>
          <a:off x="12954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57" name="テキスト ボックス 256"/>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63" name="円/楕円 262"/>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36847</xdr:rowOff>
    </xdr:from>
    <xdr:ext cx="762000" cy="259045"/>
    <xdr:sp macro="" textlink="">
      <xdr:nvSpPr>
        <xdr:cNvPr id="264" name="その他該当値テキスト"/>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64770</xdr:rowOff>
    </xdr:from>
    <xdr:to>
      <xdr:col>22</xdr:col>
      <xdr:colOff>615950</xdr:colOff>
      <xdr:row>58</xdr:row>
      <xdr:rowOff>166370</xdr:rowOff>
    </xdr:to>
    <xdr:sp macro="" textlink="">
      <xdr:nvSpPr>
        <xdr:cNvPr id="265" name="円/楕円 264"/>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5097</xdr:rowOff>
    </xdr:from>
    <xdr:ext cx="736600" cy="259045"/>
    <xdr:sp macro="" textlink="">
      <xdr:nvSpPr>
        <xdr:cNvPr id="266" name="テキスト ボックス 265"/>
        <xdr:cNvSpPr txBox="1"/>
      </xdr:nvSpPr>
      <xdr:spPr>
        <a:xfrm>
          <a:off x="15290800" y="977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7" name="円/楕円 266"/>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165117</xdr:rowOff>
    </xdr:from>
    <xdr:ext cx="762000" cy="259045"/>
    <xdr:sp macro="" textlink="">
      <xdr:nvSpPr>
        <xdr:cNvPr id="268" name="テキスト ボックス 267"/>
        <xdr:cNvSpPr txBox="1"/>
      </xdr:nvSpPr>
      <xdr:spPr>
        <a:xfrm>
          <a:off x="14401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139065</xdr:rowOff>
    </xdr:from>
    <xdr:to>
      <xdr:col>20</xdr:col>
      <xdr:colOff>209550</xdr:colOff>
      <xdr:row>58</xdr:row>
      <xdr:rowOff>69215</xdr:rowOff>
    </xdr:to>
    <xdr:sp macro="" textlink="">
      <xdr:nvSpPr>
        <xdr:cNvPr id="269" name="円/楕円 268"/>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79392</xdr:rowOff>
    </xdr:from>
    <xdr:ext cx="762000" cy="259045"/>
    <xdr:sp macro="" textlink="">
      <xdr:nvSpPr>
        <xdr:cNvPr id="270" name="テキスト ボックス 269"/>
        <xdr:cNvSpPr txBox="1"/>
      </xdr:nvSpPr>
      <xdr:spPr>
        <a:xfrm>
          <a:off x="13512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121920</xdr:rowOff>
    </xdr:from>
    <xdr:to>
      <xdr:col>19</xdr:col>
      <xdr:colOff>6350</xdr:colOff>
      <xdr:row>58</xdr:row>
      <xdr:rowOff>52070</xdr:rowOff>
    </xdr:to>
    <xdr:sp macro="" textlink="">
      <xdr:nvSpPr>
        <xdr:cNvPr id="271" name="円/楕円 270"/>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62247</xdr:rowOff>
    </xdr:from>
    <xdr:ext cx="762000" cy="259045"/>
    <xdr:sp macro="" textlink="">
      <xdr:nvSpPr>
        <xdr:cNvPr id="272" name="テキスト ボックス 271"/>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割合として大きく占めている経費は、病院事業会計に対する負担金等であ</a:t>
          </a:r>
          <a:r>
            <a:rPr lang="ja-JP" altLang="en-US" sz="1100" b="0" i="0" baseline="0">
              <a:solidFill>
                <a:schemeClr val="dk1"/>
              </a:solidFill>
              <a:effectLst/>
              <a:latin typeface="+mn-lt"/>
              <a:ea typeface="+mn-ea"/>
              <a:cs typeface="+mn-cs"/>
            </a:rPr>
            <a:t>る。また、内海病院事業の廃止に伴い、建設残債を一般会計において承継したことが</a:t>
          </a:r>
          <a:r>
            <a:rPr lang="ja-JP" altLang="ja-JP" sz="1100" b="0" i="0" baseline="0">
              <a:solidFill>
                <a:schemeClr val="dk1"/>
              </a:solidFill>
              <a:effectLst/>
              <a:latin typeface="+mn-lt"/>
              <a:ea typeface="+mn-ea"/>
              <a:cs typeface="+mn-cs"/>
            </a:rPr>
            <a:t>大きな変動状況である。</a:t>
          </a:r>
          <a:endParaRPr lang="ja-JP" altLang="ja-JP" sz="1400">
            <a:effectLst/>
          </a:endParaRPr>
        </a:p>
        <a:p>
          <a:r>
            <a:rPr lang="ja-JP" altLang="ja-JP" sz="1100" b="0" i="0" baseline="0">
              <a:solidFill>
                <a:schemeClr val="dk1"/>
              </a:solidFill>
              <a:effectLst/>
              <a:latin typeface="+mn-lt"/>
              <a:ea typeface="+mn-ea"/>
              <a:cs typeface="+mn-cs"/>
            </a:rPr>
            <a:t>　県平均、類似団体平均から大きくかけ離れた数値となっており、今後、町単独補助事業の見直しを行うなど、財政運営への負担を軽減するよう努めていく。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14986</xdr:rowOff>
    </xdr:from>
    <xdr:to>
      <xdr:col>24</xdr:col>
      <xdr:colOff>31750</xdr:colOff>
      <xdr:row>39</xdr:row>
      <xdr:rowOff>165862</xdr:rowOff>
    </xdr:to>
    <xdr:cxnSp macro="">
      <xdr:nvCxnSpPr>
        <xdr:cNvPr id="302" name="直線コネクタ 301"/>
        <xdr:cNvCxnSpPr/>
      </xdr:nvCxnSpPr>
      <xdr:spPr>
        <a:xfrm>
          <a:off x="15671800" y="670153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39</xdr:row>
      <xdr:rowOff>14986</xdr:rowOff>
    </xdr:to>
    <xdr:cxnSp macro="">
      <xdr:nvCxnSpPr>
        <xdr:cNvPr id="305" name="直線コネクタ 304"/>
        <xdr:cNvCxnSpPr/>
      </xdr:nvCxnSpPr>
      <xdr:spPr>
        <a:xfrm>
          <a:off x="14782800" y="65598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44704</xdr:rowOff>
    </xdr:to>
    <xdr:cxnSp macro="">
      <xdr:nvCxnSpPr>
        <xdr:cNvPr id="308" name="直線コネクタ 307"/>
        <xdr:cNvCxnSpPr/>
      </xdr:nvCxnSpPr>
      <xdr:spPr>
        <a:xfrm>
          <a:off x="13893800" y="6527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0" name="テキスト ボックス 309"/>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49276</xdr:rowOff>
    </xdr:to>
    <xdr:cxnSp macro="">
      <xdr:nvCxnSpPr>
        <xdr:cNvPr id="311" name="直線コネクタ 310"/>
        <xdr:cNvCxnSpPr/>
      </xdr:nvCxnSpPr>
      <xdr:spPr>
        <a:xfrm flipV="1">
          <a:off x="13004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2" name="フローチャート : 判断 311"/>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3" name="テキスト ボックス 31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5" name="テキスト ボックス 31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115062</xdr:rowOff>
    </xdr:from>
    <xdr:to>
      <xdr:col>24</xdr:col>
      <xdr:colOff>82550</xdr:colOff>
      <xdr:row>40</xdr:row>
      <xdr:rowOff>45212</xdr:rowOff>
    </xdr:to>
    <xdr:sp macro="" textlink="">
      <xdr:nvSpPr>
        <xdr:cNvPr id="321" name="円/楕円 320"/>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23639</xdr:rowOff>
    </xdr:from>
    <xdr:ext cx="762000" cy="259045"/>
    <xdr:sp macro="" textlink="">
      <xdr:nvSpPr>
        <xdr:cNvPr id="322" name="補助費等該当値テキスト"/>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135636</xdr:rowOff>
    </xdr:from>
    <xdr:to>
      <xdr:col>22</xdr:col>
      <xdr:colOff>615950</xdr:colOff>
      <xdr:row>39</xdr:row>
      <xdr:rowOff>65786</xdr:rowOff>
    </xdr:to>
    <xdr:sp macro="" textlink="">
      <xdr:nvSpPr>
        <xdr:cNvPr id="323" name="円/楕円 322"/>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50563</xdr:rowOff>
    </xdr:from>
    <xdr:ext cx="736600" cy="259045"/>
    <xdr:sp macro="" textlink="">
      <xdr:nvSpPr>
        <xdr:cNvPr id="324" name="テキスト ボックス 323"/>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5" name="円/楕円 324"/>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6" name="テキスト ボックス 325"/>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27" name="円/楕円 32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8" name="テキスト ボックス 32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29" name="円/楕円 328"/>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30" name="テキスト ボックス 329"/>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公債費については、低利での借入れが実施できている状況であるが、消防庁舎、新病院、新庁舎など、大規模な建設事業が続いており、町債発行額は大きくなっているところである。</a:t>
          </a:r>
          <a:endParaRPr lang="ja-JP" altLang="ja-JP" sz="1400">
            <a:effectLst/>
          </a:endParaRPr>
        </a:p>
        <a:p>
          <a:pPr rtl="0"/>
          <a:r>
            <a:rPr lang="ja-JP" altLang="ja-JP" sz="1100" b="0" i="0" baseline="0">
              <a:solidFill>
                <a:schemeClr val="dk1"/>
              </a:solidFill>
              <a:effectLst/>
              <a:latin typeface="+mn-lt"/>
              <a:ea typeface="+mn-ea"/>
              <a:cs typeface="+mn-cs"/>
            </a:rPr>
            <a:t>　また、最終処分場や、学校再編、公営住宅の更新といった事業を予定していることから、町債以外の財源確保に努めるとともに、事業の年度調整を行う必要がある。</a:t>
          </a:r>
          <a:endParaRPr lang="ja-JP" altLang="ja-JP" sz="1400">
            <a:effectLst/>
          </a:endParaRPr>
        </a:p>
        <a:p>
          <a:r>
            <a:rPr lang="ja-JP" altLang="ja-JP" sz="1100" b="0" i="0" baseline="0">
              <a:solidFill>
                <a:schemeClr val="dk1"/>
              </a:solidFill>
              <a:effectLst/>
              <a:latin typeface="+mn-lt"/>
              <a:ea typeface="+mn-ea"/>
              <a:cs typeface="+mn-cs"/>
            </a:rPr>
            <a:t>　なお、上記の事業は、生活に関連した必要な事業であるため、事業費を精査するとともに、交付税措置のある地方債の活用に努めていく。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170435</xdr:rowOff>
    </xdr:to>
    <xdr:cxnSp macro="">
      <xdr:nvCxnSpPr>
        <xdr:cNvPr id="360" name="直線コネクタ 359"/>
        <xdr:cNvCxnSpPr/>
      </xdr:nvCxnSpPr>
      <xdr:spPr>
        <a:xfrm>
          <a:off x="3987800" y="133080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106426</xdr:rowOff>
    </xdr:to>
    <xdr:cxnSp macro="">
      <xdr:nvCxnSpPr>
        <xdr:cNvPr id="363" name="直線コネクタ 362"/>
        <xdr:cNvCxnSpPr/>
      </xdr:nvCxnSpPr>
      <xdr:spPr>
        <a:xfrm>
          <a:off x="3098800" y="13308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129287</xdr:rowOff>
    </xdr:to>
    <xdr:cxnSp macro="">
      <xdr:nvCxnSpPr>
        <xdr:cNvPr id="366" name="直線コネクタ 365"/>
        <xdr:cNvCxnSpPr/>
      </xdr:nvCxnSpPr>
      <xdr:spPr>
        <a:xfrm flipV="1">
          <a:off x="2209800" y="133080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7" name="フローチャート : 判断 366"/>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68" name="テキスト ボックス 367"/>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129287</xdr:rowOff>
    </xdr:to>
    <xdr:cxnSp macro="">
      <xdr:nvCxnSpPr>
        <xdr:cNvPr id="369" name="直線コネクタ 368"/>
        <xdr:cNvCxnSpPr/>
      </xdr:nvCxnSpPr>
      <xdr:spPr>
        <a:xfrm>
          <a:off x="1320800" y="13298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0" name="フローチャート : 判断 369"/>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1" name="テキスト ボックス 370"/>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3" name="テキスト ボックス 372"/>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79" name="円/楕円 378"/>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0"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1" name="円/楕円 380"/>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142003</xdr:rowOff>
    </xdr:from>
    <xdr:ext cx="736600" cy="259045"/>
    <xdr:sp macro="" textlink="">
      <xdr:nvSpPr>
        <xdr:cNvPr id="382" name="テキスト ボックス 381"/>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3" name="円/楕円 382"/>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84" name="テキスト ボックス 383"/>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5" name="円/楕円 384"/>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86" name="テキスト ボックス 385"/>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7" name="円/楕円 386"/>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8" name="テキスト ボックス 387"/>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は、一部事務組合に対する負担金や病院事業会計への負担金が主なもので、県内市町平均を上回っている状況である。このうち、一部事務組合の負担金については、町の行財政改革に歩調を合わせて、経費の削減を進めている。また、各種団体補助金については補助や助成のあり方を見直し、不適当な補助金の廃止や補助基準を明確にするなど透明性を確保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110998</xdr:rowOff>
    </xdr:from>
    <xdr:to>
      <xdr:col>24</xdr:col>
      <xdr:colOff>31750</xdr:colOff>
      <xdr:row>79</xdr:row>
      <xdr:rowOff>14987</xdr:rowOff>
    </xdr:to>
    <xdr:cxnSp macro="">
      <xdr:nvCxnSpPr>
        <xdr:cNvPr id="419" name="直線コネクタ 418"/>
        <xdr:cNvCxnSpPr/>
      </xdr:nvCxnSpPr>
      <xdr:spPr>
        <a:xfrm>
          <a:off x="15671800" y="13312648"/>
          <a:ext cx="8382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110998</xdr:rowOff>
    </xdr:to>
    <xdr:cxnSp macro="">
      <xdr:nvCxnSpPr>
        <xdr:cNvPr id="422" name="直線コネクタ 421"/>
        <xdr:cNvCxnSpPr/>
      </xdr:nvCxnSpPr>
      <xdr:spPr>
        <a:xfrm>
          <a:off x="14782800" y="132486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46989</xdr:rowOff>
    </xdr:to>
    <xdr:cxnSp macro="">
      <xdr:nvCxnSpPr>
        <xdr:cNvPr id="425" name="直線コネクタ 424"/>
        <xdr:cNvCxnSpPr/>
      </xdr:nvCxnSpPr>
      <xdr:spPr>
        <a:xfrm>
          <a:off x="13893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26" name="フローチャート : 判断 425"/>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27" name="テキスト ボックス 426"/>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140715</xdr:rowOff>
    </xdr:to>
    <xdr:cxnSp macro="">
      <xdr:nvCxnSpPr>
        <xdr:cNvPr id="428" name="直線コネクタ 427"/>
        <xdr:cNvCxnSpPr/>
      </xdr:nvCxnSpPr>
      <xdr:spPr>
        <a:xfrm flipV="1">
          <a:off x="13004800" y="131114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142494</xdr:rowOff>
    </xdr:from>
    <xdr:to>
      <xdr:col>20</xdr:col>
      <xdr:colOff>209550</xdr:colOff>
      <xdr:row>76</xdr:row>
      <xdr:rowOff>72644</xdr:rowOff>
    </xdr:to>
    <xdr:sp macro="" textlink="">
      <xdr:nvSpPr>
        <xdr:cNvPr id="429" name="フローチャート : 判断 428"/>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30" name="テキスト ボックス 429"/>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31" name="フローチャート : 判断 430"/>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32" name="テキスト ボックス 431"/>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135637</xdr:rowOff>
    </xdr:from>
    <xdr:to>
      <xdr:col>24</xdr:col>
      <xdr:colOff>82550</xdr:colOff>
      <xdr:row>79</xdr:row>
      <xdr:rowOff>65787</xdr:rowOff>
    </xdr:to>
    <xdr:sp macro="" textlink="">
      <xdr:nvSpPr>
        <xdr:cNvPr id="438" name="円/楕円 437"/>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107714</xdr:rowOff>
    </xdr:from>
    <xdr:ext cx="762000" cy="259045"/>
    <xdr:sp macro="" textlink="">
      <xdr:nvSpPr>
        <xdr:cNvPr id="439"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60198</xdr:rowOff>
    </xdr:from>
    <xdr:to>
      <xdr:col>22</xdr:col>
      <xdr:colOff>615950</xdr:colOff>
      <xdr:row>77</xdr:row>
      <xdr:rowOff>161798</xdr:rowOff>
    </xdr:to>
    <xdr:sp macro="" textlink="">
      <xdr:nvSpPr>
        <xdr:cNvPr id="440" name="円/楕円 439"/>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146575</xdr:rowOff>
    </xdr:from>
    <xdr:ext cx="736600" cy="259045"/>
    <xdr:sp macro="" textlink="">
      <xdr:nvSpPr>
        <xdr:cNvPr id="441" name="テキスト ボックス 440"/>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2" name="円/楕円 44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44" name="円/楕円 443"/>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5" name="テキスト ボックス 444"/>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6" name="円/楕円 44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香川県小豆島町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114549</xdr:rowOff>
    </xdr:from>
    <xdr:to>
      <xdr:col>4</xdr:col>
      <xdr:colOff>1117600</xdr:colOff>
      <xdr:row>17</xdr:row>
      <xdr:rowOff>5583</xdr:rowOff>
    </xdr:to>
    <xdr:cxnSp macro="">
      <xdr:nvCxnSpPr>
        <xdr:cNvPr id="50" name="直線コネクタ 49"/>
        <xdr:cNvCxnSpPr/>
      </xdr:nvCxnSpPr>
      <xdr:spPr bwMode="auto">
        <a:xfrm flipV="1">
          <a:off x="5003800" y="2905374"/>
          <a:ext cx="6477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5583</xdr:rowOff>
    </xdr:from>
    <xdr:to>
      <xdr:col>4</xdr:col>
      <xdr:colOff>469900</xdr:colOff>
      <xdr:row>17</xdr:row>
      <xdr:rowOff>57315</xdr:rowOff>
    </xdr:to>
    <xdr:cxnSp macro="">
      <xdr:nvCxnSpPr>
        <xdr:cNvPr id="53" name="直線コネクタ 52"/>
        <xdr:cNvCxnSpPr/>
      </xdr:nvCxnSpPr>
      <xdr:spPr bwMode="auto">
        <a:xfrm flipV="1">
          <a:off x="4305300" y="2967858"/>
          <a:ext cx="698500" cy="5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53223</xdr:rowOff>
    </xdr:from>
    <xdr:to>
      <xdr:col>3</xdr:col>
      <xdr:colOff>904875</xdr:colOff>
      <xdr:row>17</xdr:row>
      <xdr:rowOff>57315</xdr:rowOff>
    </xdr:to>
    <xdr:cxnSp macro="">
      <xdr:nvCxnSpPr>
        <xdr:cNvPr id="56" name="直線コネクタ 55"/>
        <xdr:cNvCxnSpPr/>
      </xdr:nvCxnSpPr>
      <xdr:spPr bwMode="auto">
        <a:xfrm>
          <a:off x="3606800" y="3015498"/>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53223</xdr:rowOff>
    </xdr:from>
    <xdr:to>
      <xdr:col>3</xdr:col>
      <xdr:colOff>206375</xdr:colOff>
      <xdr:row>17</xdr:row>
      <xdr:rowOff>103043</xdr:rowOff>
    </xdr:to>
    <xdr:cxnSp macro="">
      <xdr:nvCxnSpPr>
        <xdr:cNvPr id="59" name="直線コネクタ 58"/>
        <xdr:cNvCxnSpPr/>
      </xdr:nvCxnSpPr>
      <xdr:spPr bwMode="auto">
        <a:xfrm flipV="1">
          <a:off x="2908300" y="3015498"/>
          <a:ext cx="698500" cy="4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63749</xdr:rowOff>
    </xdr:from>
    <xdr:to>
      <xdr:col>5</xdr:col>
      <xdr:colOff>34925</xdr:colOff>
      <xdr:row>16</xdr:row>
      <xdr:rowOff>165349</xdr:rowOff>
    </xdr:to>
    <xdr:sp macro="" textlink="">
      <xdr:nvSpPr>
        <xdr:cNvPr id="69" name="円/楕円 68"/>
        <xdr:cNvSpPr/>
      </xdr:nvSpPr>
      <xdr:spPr bwMode="auto">
        <a:xfrm>
          <a:off x="5600700" y="28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80276</xdr:rowOff>
    </xdr:from>
    <xdr:ext cx="762000" cy="259045"/>
    <xdr:sp macro="" textlink="">
      <xdr:nvSpPr>
        <xdr:cNvPr id="70" name="人口1人当たり決算額の推移該当値テキスト130"/>
        <xdr:cNvSpPr txBox="1"/>
      </xdr:nvSpPr>
      <xdr:spPr>
        <a:xfrm>
          <a:off x="5740400" y="26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135,384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126233</xdr:rowOff>
    </xdr:from>
    <xdr:to>
      <xdr:col>4</xdr:col>
      <xdr:colOff>520700</xdr:colOff>
      <xdr:row>17</xdr:row>
      <xdr:rowOff>56383</xdr:rowOff>
    </xdr:to>
    <xdr:sp macro="" textlink="">
      <xdr:nvSpPr>
        <xdr:cNvPr id="71" name="円/楕円 70"/>
        <xdr:cNvSpPr/>
      </xdr:nvSpPr>
      <xdr:spPr bwMode="auto">
        <a:xfrm>
          <a:off x="4953000" y="291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66560</xdr:rowOff>
    </xdr:from>
    <xdr:ext cx="736600" cy="259045"/>
    <xdr:sp macro="" textlink="">
      <xdr:nvSpPr>
        <xdr:cNvPr id="72" name="テキスト ボックス 71"/>
        <xdr:cNvSpPr txBox="1"/>
      </xdr:nvSpPr>
      <xdr:spPr>
        <a:xfrm>
          <a:off x="4622800" y="268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6515</xdr:rowOff>
    </xdr:from>
    <xdr:to>
      <xdr:col>3</xdr:col>
      <xdr:colOff>955675</xdr:colOff>
      <xdr:row>17</xdr:row>
      <xdr:rowOff>108115</xdr:rowOff>
    </xdr:to>
    <xdr:sp macro="" textlink="">
      <xdr:nvSpPr>
        <xdr:cNvPr id="73" name="円/楕円 72"/>
        <xdr:cNvSpPr/>
      </xdr:nvSpPr>
      <xdr:spPr bwMode="auto">
        <a:xfrm>
          <a:off x="42545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118292</xdr:rowOff>
    </xdr:from>
    <xdr:ext cx="762000" cy="259045"/>
    <xdr:sp macro="" textlink="">
      <xdr:nvSpPr>
        <xdr:cNvPr id="74" name="テキスト ボックス 73"/>
        <xdr:cNvSpPr txBox="1"/>
      </xdr:nvSpPr>
      <xdr:spPr>
        <a:xfrm>
          <a:off x="39243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2423</xdr:rowOff>
    </xdr:from>
    <xdr:to>
      <xdr:col>3</xdr:col>
      <xdr:colOff>257175</xdr:colOff>
      <xdr:row>17</xdr:row>
      <xdr:rowOff>104023</xdr:rowOff>
    </xdr:to>
    <xdr:sp macro="" textlink="">
      <xdr:nvSpPr>
        <xdr:cNvPr id="75" name="円/楕円 74"/>
        <xdr:cNvSpPr/>
      </xdr:nvSpPr>
      <xdr:spPr bwMode="auto">
        <a:xfrm>
          <a:off x="3556000" y="296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114200</xdr:rowOff>
    </xdr:from>
    <xdr:ext cx="762000" cy="259045"/>
    <xdr:sp macro="" textlink="">
      <xdr:nvSpPr>
        <xdr:cNvPr id="76" name="テキスト ボックス 75"/>
        <xdr:cNvSpPr txBox="1"/>
      </xdr:nvSpPr>
      <xdr:spPr>
        <a:xfrm>
          <a:off x="3225800" y="273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52243</xdr:rowOff>
    </xdr:from>
    <xdr:to>
      <xdr:col>2</xdr:col>
      <xdr:colOff>692150</xdr:colOff>
      <xdr:row>17</xdr:row>
      <xdr:rowOff>153843</xdr:rowOff>
    </xdr:to>
    <xdr:sp macro="" textlink="">
      <xdr:nvSpPr>
        <xdr:cNvPr id="77" name="円/楕円 76"/>
        <xdr:cNvSpPr/>
      </xdr:nvSpPr>
      <xdr:spPr bwMode="auto">
        <a:xfrm>
          <a:off x="2857500" y="301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164020</xdr:rowOff>
    </xdr:from>
    <xdr:ext cx="762000" cy="259045"/>
    <xdr:sp macro="" textlink="">
      <xdr:nvSpPr>
        <xdr:cNvPr id="78" name="テキスト ボックス 77"/>
        <xdr:cNvSpPr txBox="1"/>
      </xdr:nvSpPr>
      <xdr:spPr>
        <a:xfrm>
          <a:off x="2527300" y="278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141493</xdr:rowOff>
    </xdr:from>
    <xdr:to>
      <xdr:col>4</xdr:col>
      <xdr:colOff>1117600</xdr:colOff>
      <xdr:row>37</xdr:row>
      <xdr:rowOff>109375</xdr:rowOff>
    </xdr:to>
    <xdr:cxnSp macro="">
      <xdr:nvCxnSpPr>
        <xdr:cNvPr id="110" name="直線コネクタ 109"/>
        <xdr:cNvCxnSpPr/>
      </xdr:nvCxnSpPr>
      <xdr:spPr bwMode="auto">
        <a:xfrm flipV="1">
          <a:off x="5003800" y="7094743"/>
          <a:ext cx="647700" cy="13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97008</xdr:rowOff>
    </xdr:from>
    <xdr:to>
      <xdr:col>4</xdr:col>
      <xdr:colOff>469900</xdr:colOff>
      <xdr:row>37</xdr:row>
      <xdr:rowOff>109375</xdr:rowOff>
    </xdr:to>
    <xdr:cxnSp macro="">
      <xdr:nvCxnSpPr>
        <xdr:cNvPr id="113" name="直線コネクタ 112"/>
        <xdr:cNvCxnSpPr/>
      </xdr:nvCxnSpPr>
      <xdr:spPr bwMode="auto">
        <a:xfrm>
          <a:off x="4305300" y="7221708"/>
          <a:ext cx="698500" cy="1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27019</xdr:rowOff>
    </xdr:from>
    <xdr:ext cx="736600" cy="259045"/>
    <xdr:sp macro="" textlink="">
      <xdr:nvSpPr>
        <xdr:cNvPr id="115" name="テキスト ボックス 114"/>
        <xdr:cNvSpPr txBox="1"/>
      </xdr:nvSpPr>
      <xdr:spPr>
        <a:xfrm>
          <a:off x="4622800" y="663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162365</xdr:rowOff>
    </xdr:from>
    <xdr:to>
      <xdr:col>3</xdr:col>
      <xdr:colOff>904875</xdr:colOff>
      <xdr:row>37</xdr:row>
      <xdr:rowOff>97008</xdr:rowOff>
    </xdr:to>
    <xdr:cxnSp macro="">
      <xdr:nvCxnSpPr>
        <xdr:cNvPr id="116" name="直線コネクタ 115"/>
        <xdr:cNvCxnSpPr/>
      </xdr:nvCxnSpPr>
      <xdr:spPr bwMode="auto">
        <a:xfrm>
          <a:off x="3606800" y="7115615"/>
          <a:ext cx="698500" cy="10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7" name="フローチャート : 判断 116"/>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18" name="テキスト ボックス 117"/>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156649</xdr:rowOff>
    </xdr:from>
    <xdr:to>
      <xdr:col>3</xdr:col>
      <xdr:colOff>206375</xdr:colOff>
      <xdr:row>36</xdr:row>
      <xdr:rowOff>162365</xdr:rowOff>
    </xdr:to>
    <xdr:cxnSp macro="">
      <xdr:nvCxnSpPr>
        <xdr:cNvPr id="119" name="直線コネクタ 118"/>
        <xdr:cNvCxnSpPr/>
      </xdr:nvCxnSpPr>
      <xdr:spPr bwMode="auto">
        <a:xfrm>
          <a:off x="2908300" y="7109899"/>
          <a:ext cx="698500" cy="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0" name="フローチャート : 判断 119"/>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1" name="テキスト ボックス 120"/>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2" name="フローチャート : 判断 121"/>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3" name="テキスト ボックス 122"/>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90693</xdr:rowOff>
    </xdr:from>
    <xdr:to>
      <xdr:col>5</xdr:col>
      <xdr:colOff>34925</xdr:colOff>
      <xdr:row>37</xdr:row>
      <xdr:rowOff>20843</xdr:rowOff>
    </xdr:to>
    <xdr:sp macro="" textlink="">
      <xdr:nvSpPr>
        <xdr:cNvPr id="129" name="円/楕円 128"/>
        <xdr:cNvSpPr/>
      </xdr:nvSpPr>
      <xdr:spPr bwMode="auto">
        <a:xfrm>
          <a:off x="5600700" y="704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62770</xdr:rowOff>
    </xdr:from>
    <xdr:ext cx="762000" cy="259045"/>
    <xdr:sp macro="" textlink="">
      <xdr:nvSpPr>
        <xdr:cNvPr id="130" name="人口1人当たり決算額の推移該当値テキスト445"/>
        <xdr:cNvSpPr txBox="1"/>
      </xdr:nvSpPr>
      <xdr:spPr>
        <a:xfrm>
          <a:off x="5740400" y="70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58575</xdr:rowOff>
    </xdr:from>
    <xdr:to>
      <xdr:col>4</xdr:col>
      <xdr:colOff>520700</xdr:colOff>
      <xdr:row>37</xdr:row>
      <xdr:rowOff>160175</xdr:rowOff>
    </xdr:to>
    <xdr:sp macro="" textlink="">
      <xdr:nvSpPr>
        <xdr:cNvPr id="131" name="円/楕円 130"/>
        <xdr:cNvSpPr/>
      </xdr:nvSpPr>
      <xdr:spPr bwMode="auto">
        <a:xfrm>
          <a:off x="4953000" y="718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144952</xdr:rowOff>
    </xdr:from>
    <xdr:ext cx="736600" cy="259045"/>
    <xdr:sp macro="" textlink="">
      <xdr:nvSpPr>
        <xdr:cNvPr id="132" name="テキスト ボックス 131"/>
        <xdr:cNvSpPr txBox="1"/>
      </xdr:nvSpPr>
      <xdr:spPr>
        <a:xfrm>
          <a:off x="4622800" y="72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46208</xdr:rowOff>
    </xdr:from>
    <xdr:to>
      <xdr:col>3</xdr:col>
      <xdr:colOff>955675</xdr:colOff>
      <xdr:row>37</xdr:row>
      <xdr:rowOff>147808</xdr:rowOff>
    </xdr:to>
    <xdr:sp macro="" textlink="">
      <xdr:nvSpPr>
        <xdr:cNvPr id="133" name="円/楕円 132"/>
        <xdr:cNvSpPr/>
      </xdr:nvSpPr>
      <xdr:spPr bwMode="auto">
        <a:xfrm>
          <a:off x="4254500" y="717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132585</xdr:rowOff>
    </xdr:from>
    <xdr:ext cx="762000" cy="259045"/>
    <xdr:sp macro="" textlink="">
      <xdr:nvSpPr>
        <xdr:cNvPr id="134" name="テキスト ボックス 133"/>
        <xdr:cNvSpPr txBox="1"/>
      </xdr:nvSpPr>
      <xdr:spPr>
        <a:xfrm>
          <a:off x="3924300" y="725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111565</xdr:rowOff>
    </xdr:from>
    <xdr:to>
      <xdr:col>3</xdr:col>
      <xdr:colOff>257175</xdr:colOff>
      <xdr:row>37</xdr:row>
      <xdr:rowOff>41715</xdr:rowOff>
    </xdr:to>
    <xdr:sp macro="" textlink="">
      <xdr:nvSpPr>
        <xdr:cNvPr id="135" name="円/楕円 134"/>
        <xdr:cNvSpPr/>
      </xdr:nvSpPr>
      <xdr:spPr bwMode="auto">
        <a:xfrm>
          <a:off x="3556000" y="70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26492</xdr:rowOff>
    </xdr:from>
    <xdr:ext cx="762000" cy="259045"/>
    <xdr:sp macro="" textlink="">
      <xdr:nvSpPr>
        <xdr:cNvPr id="136" name="テキスト ボックス 135"/>
        <xdr:cNvSpPr txBox="1"/>
      </xdr:nvSpPr>
      <xdr:spPr>
        <a:xfrm>
          <a:off x="3225800" y="71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105849</xdr:rowOff>
    </xdr:from>
    <xdr:to>
      <xdr:col>2</xdr:col>
      <xdr:colOff>692150</xdr:colOff>
      <xdr:row>37</xdr:row>
      <xdr:rowOff>35999</xdr:rowOff>
    </xdr:to>
    <xdr:sp macro="" textlink="">
      <xdr:nvSpPr>
        <xdr:cNvPr id="137" name="円/楕円 136"/>
        <xdr:cNvSpPr/>
      </xdr:nvSpPr>
      <xdr:spPr bwMode="auto">
        <a:xfrm>
          <a:off x="2857500" y="705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20776</xdr:rowOff>
    </xdr:from>
    <xdr:ext cx="762000" cy="259045"/>
    <xdr:sp macro="" textlink="">
      <xdr:nvSpPr>
        <xdr:cNvPr id="138" name="テキスト ボックス 137"/>
        <xdr:cNvSpPr txBox="1"/>
      </xdr:nvSpPr>
      <xdr:spPr>
        <a:xfrm>
          <a:off x="2527300" y="71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香川県小豆島町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15,238
15,109
95.59
9,786,963
9,108,555
591,772
5,569,626
8,889,212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74564</xdr:rowOff>
    </xdr:from>
    <xdr:to>
      <xdr:col>6</xdr:col>
      <xdr:colOff>511175</xdr:colOff>
      <xdr:row>37</xdr:row>
      <xdr:rowOff>92936</xdr:rowOff>
    </xdr:to>
    <xdr:cxnSp macro="">
      <xdr:nvCxnSpPr>
        <xdr:cNvPr id="61" name="直線コネクタ 60"/>
        <xdr:cNvCxnSpPr/>
      </xdr:nvCxnSpPr>
      <xdr:spPr>
        <a:xfrm flipV="1">
          <a:off x="3797300" y="6418214"/>
          <a:ext cx="8382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92936</xdr:rowOff>
    </xdr:from>
    <xdr:to>
      <xdr:col>5</xdr:col>
      <xdr:colOff>358775</xdr:colOff>
      <xdr:row>37</xdr:row>
      <xdr:rowOff>95801</xdr:rowOff>
    </xdr:to>
    <xdr:cxnSp macro="">
      <xdr:nvCxnSpPr>
        <xdr:cNvPr id="64" name="直線コネクタ 63"/>
        <xdr:cNvCxnSpPr/>
      </xdr:nvCxnSpPr>
      <xdr:spPr>
        <a:xfrm flipV="1">
          <a:off x="2908300" y="6436586"/>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170662</xdr:rowOff>
    </xdr:from>
    <xdr:ext cx="534377" cy="259045"/>
    <xdr:sp macro="" textlink="">
      <xdr:nvSpPr>
        <xdr:cNvPr id="66" name="テキスト ボックス 65"/>
        <xdr:cNvSpPr txBox="1"/>
      </xdr:nvSpPr>
      <xdr:spPr>
        <a:xfrm>
          <a:off x="3530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95801</xdr:rowOff>
    </xdr:from>
    <xdr:to>
      <xdr:col>4</xdr:col>
      <xdr:colOff>155575</xdr:colOff>
      <xdr:row>37</xdr:row>
      <xdr:rowOff>96639</xdr:rowOff>
    </xdr:to>
    <xdr:cxnSp macro="">
      <xdr:nvCxnSpPr>
        <xdr:cNvPr id="67" name="直線コネクタ 66"/>
        <xdr:cNvCxnSpPr/>
      </xdr:nvCxnSpPr>
      <xdr:spPr>
        <a:xfrm flipV="1">
          <a:off x="2019300" y="643945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124721</xdr:rowOff>
    </xdr:from>
    <xdr:to>
      <xdr:col>4</xdr:col>
      <xdr:colOff>206375</xdr:colOff>
      <xdr:row>38</xdr:row>
      <xdr:rowOff>54871</xdr:rowOff>
    </xdr:to>
    <xdr:sp macro="" textlink="">
      <xdr:nvSpPr>
        <xdr:cNvPr id="68" name="フローチャート : 判断 67"/>
        <xdr:cNvSpPr/>
      </xdr:nvSpPr>
      <xdr:spPr>
        <a:xfrm>
          <a:off x="2857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45999</xdr:rowOff>
    </xdr:from>
    <xdr:ext cx="534377" cy="259045"/>
    <xdr:sp macro="" textlink="">
      <xdr:nvSpPr>
        <xdr:cNvPr id="69" name="テキスト ボックス 68"/>
        <xdr:cNvSpPr txBox="1"/>
      </xdr:nvSpPr>
      <xdr:spPr>
        <a:xfrm>
          <a:off x="2641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96639</xdr:rowOff>
    </xdr:from>
    <xdr:to>
      <xdr:col>2</xdr:col>
      <xdr:colOff>638175</xdr:colOff>
      <xdr:row>37</xdr:row>
      <xdr:rowOff>108953</xdr:rowOff>
    </xdr:to>
    <xdr:cxnSp macro="">
      <xdr:nvCxnSpPr>
        <xdr:cNvPr id="70" name="直線コネクタ 69"/>
        <xdr:cNvCxnSpPr/>
      </xdr:nvCxnSpPr>
      <xdr:spPr>
        <a:xfrm flipV="1">
          <a:off x="1130300" y="6440289"/>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130940</xdr:rowOff>
    </xdr:from>
    <xdr:to>
      <xdr:col>3</xdr:col>
      <xdr:colOff>3175</xdr:colOff>
      <xdr:row>38</xdr:row>
      <xdr:rowOff>61089</xdr:rowOff>
    </xdr:to>
    <xdr:sp macro="" textlink="">
      <xdr:nvSpPr>
        <xdr:cNvPr id="71" name="フローチャート : 判断 70"/>
        <xdr:cNvSpPr/>
      </xdr:nvSpPr>
      <xdr:spPr>
        <a:xfrm>
          <a:off x="1968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52216</xdr:rowOff>
    </xdr:from>
    <xdr:ext cx="534377" cy="259045"/>
    <xdr:sp macro="" textlink="">
      <xdr:nvSpPr>
        <xdr:cNvPr id="72" name="テキスト ボックス 71"/>
        <xdr:cNvSpPr txBox="1"/>
      </xdr:nvSpPr>
      <xdr:spPr>
        <a:xfrm>
          <a:off x="1752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115303</xdr:rowOff>
    </xdr:from>
    <xdr:to>
      <xdr:col>1</xdr:col>
      <xdr:colOff>485775</xdr:colOff>
      <xdr:row>38</xdr:row>
      <xdr:rowOff>45453</xdr:rowOff>
    </xdr:to>
    <xdr:sp macro="" textlink="">
      <xdr:nvSpPr>
        <xdr:cNvPr id="73" name="フローチャート : 判断 72"/>
        <xdr:cNvSpPr/>
      </xdr:nvSpPr>
      <xdr:spPr>
        <a:xfrm>
          <a:off x="1079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36580</xdr:rowOff>
    </xdr:from>
    <xdr:ext cx="534377" cy="259045"/>
    <xdr:sp macro="" textlink="">
      <xdr:nvSpPr>
        <xdr:cNvPr id="74" name="テキスト ボックス 73"/>
        <xdr:cNvSpPr txBox="1"/>
      </xdr:nvSpPr>
      <xdr:spPr>
        <a:xfrm>
          <a:off x="863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23764</xdr:rowOff>
    </xdr:from>
    <xdr:to>
      <xdr:col>6</xdr:col>
      <xdr:colOff>561975</xdr:colOff>
      <xdr:row>37</xdr:row>
      <xdr:rowOff>125364</xdr:rowOff>
    </xdr:to>
    <xdr:sp macro="" textlink="">
      <xdr:nvSpPr>
        <xdr:cNvPr id="80" name="円/楕円 79"/>
        <xdr:cNvSpPr/>
      </xdr:nvSpPr>
      <xdr:spPr>
        <a:xfrm>
          <a:off x="4584700" y="63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46641</xdr:rowOff>
    </xdr:from>
    <xdr:ext cx="534377" cy="259045"/>
    <xdr:sp macro="" textlink="">
      <xdr:nvSpPr>
        <xdr:cNvPr id="81" name="人件費該当値テキスト"/>
        <xdr:cNvSpPr txBox="1"/>
      </xdr:nvSpPr>
      <xdr:spPr>
        <a:xfrm>
          <a:off x="4686300" y="621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42136</xdr:rowOff>
    </xdr:from>
    <xdr:to>
      <xdr:col>5</xdr:col>
      <xdr:colOff>409575</xdr:colOff>
      <xdr:row>37</xdr:row>
      <xdr:rowOff>143736</xdr:rowOff>
    </xdr:to>
    <xdr:sp macro="" textlink="">
      <xdr:nvSpPr>
        <xdr:cNvPr id="82" name="円/楕円 81"/>
        <xdr:cNvSpPr/>
      </xdr:nvSpPr>
      <xdr:spPr>
        <a:xfrm>
          <a:off x="3746500" y="63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160263</xdr:rowOff>
    </xdr:from>
    <xdr:ext cx="534377" cy="259045"/>
    <xdr:sp macro="" textlink="">
      <xdr:nvSpPr>
        <xdr:cNvPr id="83" name="テキスト ボックス 82"/>
        <xdr:cNvSpPr txBox="1"/>
      </xdr:nvSpPr>
      <xdr:spPr>
        <a:xfrm>
          <a:off x="3530111" y="6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45001</xdr:rowOff>
    </xdr:from>
    <xdr:to>
      <xdr:col>4</xdr:col>
      <xdr:colOff>206375</xdr:colOff>
      <xdr:row>37</xdr:row>
      <xdr:rowOff>146601</xdr:rowOff>
    </xdr:to>
    <xdr:sp macro="" textlink="">
      <xdr:nvSpPr>
        <xdr:cNvPr id="84" name="円/楕円 83"/>
        <xdr:cNvSpPr/>
      </xdr:nvSpPr>
      <xdr:spPr>
        <a:xfrm>
          <a:off x="28575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163128</xdr:rowOff>
    </xdr:from>
    <xdr:ext cx="534377" cy="259045"/>
    <xdr:sp macro="" textlink="">
      <xdr:nvSpPr>
        <xdr:cNvPr id="85" name="テキスト ボックス 84"/>
        <xdr:cNvSpPr txBox="1"/>
      </xdr:nvSpPr>
      <xdr:spPr>
        <a:xfrm>
          <a:off x="2641111" y="61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45839</xdr:rowOff>
    </xdr:from>
    <xdr:to>
      <xdr:col>3</xdr:col>
      <xdr:colOff>3175</xdr:colOff>
      <xdr:row>37</xdr:row>
      <xdr:rowOff>147439</xdr:rowOff>
    </xdr:to>
    <xdr:sp macro="" textlink="">
      <xdr:nvSpPr>
        <xdr:cNvPr id="86" name="円/楕円 85"/>
        <xdr:cNvSpPr/>
      </xdr:nvSpPr>
      <xdr:spPr>
        <a:xfrm>
          <a:off x="1968500" y="6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163966</xdr:rowOff>
    </xdr:from>
    <xdr:ext cx="534377" cy="259045"/>
    <xdr:sp macro="" textlink="">
      <xdr:nvSpPr>
        <xdr:cNvPr id="87" name="テキスト ボックス 86"/>
        <xdr:cNvSpPr txBox="1"/>
      </xdr:nvSpPr>
      <xdr:spPr>
        <a:xfrm>
          <a:off x="1752111" y="61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58153</xdr:rowOff>
    </xdr:from>
    <xdr:to>
      <xdr:col>1</xdr:col>
      <xdr:colOff>485775</xdr:colOff>
      <xdr:row>37</xdr:row>
      <xdr:rowOff>159753</xdr:rowOff>
    </xdr:to>
    <xdr:sp macro="" textlink="">
      <xdr:nvSpPr>
        <xdr:cNvPr id="88" name="円/楕円 87"/>
        <xdr:cNvSpPr/>
      </xdr:nvSpPr>
      <xdr:spPr>
        <a:xfrm>
          <a:off x="10795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4830</xdr:rowOff>
    </xdr:from>
    <xdr:ext cx="534377" cy="259045"/>
    <xdr:sp macro="" textlink="">
      <xdr:nvSpPr>
        <xdr:cNvPr id="89" name="テキスト ボックス 88"/>
        <xdr:cNvSpPr txBox="1"/>
      </xdr:nvSpPr>
      <xdr:spPr>
        <a:xfrm>
          <a:off x="863111" y="61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78646</xdr:rowOff>
    </xdr:from>
    <xdr:to>
      <xdr:col>6</xdr:col>
      <xdr:colOff>511175</xdr:colOff>
      <xdr:row>56</xdr:row>
      <xdr:rowOff>134767</xdr:rowOff>
    </xdr:to>
    <xdr:cxnSp macro="">
      <xdr:nvCxnSpPr>
        <xdr:cNvPr id="116" name="直線コネクタ 115"/>
        <xdr:cNvCxnSpPr/>
      </xdr:nvCxnSpPr>
      <xdr:spPr>
        <a:xfrm flipV="1">
          <a:off x="3797300" y="9679846"/>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134767</xdr:rowOff>
    </xdr:from>
    <xdr:to>
      <xdr:col>5</xdr:col>
      <xdr:colOff>358775</xdr:colOff>
      <xdr:row>56</xdr:row>
      <xdr:rowOff>138731</xdr:rowOff>
    </xdr:to>
    <xdr:cxnSp macro="">
      <xdr:nvCxnSpPr>
        <xdr:cNvPr id="119" name="直線コネクタ 118"/>
        <xdr:cNvCxnSpPr/>
      </xdr:nvCxnSpPr>
      <xdr:spPr>
        <a:xfrm flipV="1">
          <a:off x="2908300" y="9735967"/>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138731</xdr:rowOff>
    </xdr:from>
    <xdr:to>
      <xdr:col>4</xdr:col>
      <xdr:colOff>155575</xdr:colOff>
      <xdr:row>56</xdr:row>
      <xdr:rowOff>162340</xdr:rowOff>
    </xdr:to>
    <xdr:cxnSp macro="">
      <xdr:nvCxnSpPr>
        <xdr:cNvPr id="122" name="直線コネクタ 121"/>
        <xdr:cNvCxnSpPr/>
      </xdr:nvCxnSpPr>
      <xdr:spPr>
        <a:xfrm flipV="1">
          <a:off x="2019300" y="9739931"/>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3" name="フローチャート : 判断 122"/>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29869</xdr:rowOff>
    </xdr:from>
    <xdr:ext cx="534377" cy="259045"/>
    <xdr:sp macro="" textlink="">
      <xdr:nvSpPr>
        <xdr:cNvPr id="124" name="テキスト ボックス 123"/>
        <xdr:cNvSpPr txBox="1"/>
      </xdr:nvSpPr>
      <xdr:spPr>
        <a:xfrm>
          <a:off x="2641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162340</xdr:rowOff>
    </xdr:from>
    <xdr:to>
      <xdr:col>2</xdr:col>
      <xdr:colOff>638175</xdr:colOff>
      <xdr:row>57</xdr:row>
      <xdr:rowOff>16489</xdr:rowOff>
    </xdr:to>
    <xdr:cxnSp macro="">
      <xdr:nvCxnSpPr>
        <xdr:cNvPr id="125" name="直線コネクタ 124"/>
        <xdr:cNvCxnSpPr/>
      </xdr:nvCxnSpPr>
      <xdr:spPr>
        <a:xfrm flipV="1">
          <a:off x="1130300" y="9763540"/>
          <a:ext cx="8890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6" name="フローチャート : 判断 125"/>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7" name="テキスト ボックス 126"/>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28" name="フローチャート : 判断 127"/>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63358</xdr:rowOff>
    </xdr:from>
    <xdr:ext cx="534377" cy="259045"/>
    <xdr:sp macro="" textlink="">
      <xdr:nvSpPr>
        <xdr:cNvPr id="129" name="テキスト ボックス 128"/>
        <xdr:cNvSpPr txBox="1"/>
      </xdr:nvSpPr>
      <xdr:spPr>
        <a:xfrm>
          <a:off x="863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27846</xdr:rowOff>
    </xdr:from>
    <xdr:to>
      <xdr:col>6</xdr:col>
      <xdr:colOff>561975</xdr:colOff>
      <xdr:row>56</xdr:row>
      <xdr:rowOff>129446</xdr:rowOff>
    </xdr:to>
    <xdr:sp macro="" textlink="">
      <xdr:nvSpPr>
        <xdr:cNvPr id="135" name="円/楕円 134"/>
        <xdr:cNvSpPr/>
      </xdr:nvSpPr>
      <xdr:spPr>
        <a:xfrm>
          <a:off x="4584700" y="96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50723</xdr:rowOff>
    </xdr:from>
    <xdr:ext cx="534377" cy="259045"/>
    <xdr:sp macro="" textlink="">
      <xdr:nvSpPr>
        <xdr:cNvPr id="136" name="物件費該当値テキスト"/>
        <xdr:cNvSpPr txBox="1"/>
      </xdr:nvSpPr>
      <xdr:spPr>
        <a:xfrm>
          <a:off x="4686300" y="94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83967</xdr:rowOff>
    </xdr:from>
    <xdr:to>
      <xdr:col>5</xdr:col>
      <xdr:colOff>409575</xdr:colOff>
      <xdr:row>57</xdr:row>
      <xdr:rowOff>14117</xdr:rowOff>
    </xdr:to>
    <xdr:sp macro="" textlink="">
      <xdr:nvSpPr>
        <xdr:cNvPr id="137" name="円/楕円 136"/>
        <xdr:cNvSpPr/>
      </xdr:nvSpPr>
      <xdr:spPr>
        <a:xfrm>
          <a:off x="3746500" y="96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5244</xdr:rowOff>
    </xdr:from>
    <xdr:ext cx="534377" cy="259045"/>
    <xdr:sp macro="" textlink="">
      <xdr:nvSpPr>
        <xdr:cNvPr id="138" name="テキスト ボックス 137"/>
        <xdr:cNvSpPr txBox="1"/>
      </xdr:nvSpPr>
      <xdr:spPr>
        <a:xfrm>
          <a:off x="3530111" y="97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87931</xdr:rowOff>
    </xdr:from>
    <xdr:to>
      <xdr:col>4</xdr:col>
      <xdr:colOff>206375</xdr:colOff>
      <xdr:row>57</xdr:row>
      <xdr:rowOff>18081</xdr:rowOff>
    </xdr:to>
    <xdr:sp macro="" textlink="">
      <xdr:nvSpPr>
        <xdr:cNvPr id="139" name="円/楕円 138"/>
        <xdr:cNvSpPr/>
      </xdr:nvSpPr>
      <xdr:spPr>
        <a:xfrm>
          <a:off x="2857500" y="96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34608</xdr:rowOff>
    </xdr:from>
    <xdr:ext cx="534377" cy="259045"/>
    <xdr:sp macro="" textlink="">
      <xdr:nvSpPr>
        <xdr:cNvPr id="140" name="テキスト ボックス 139"/>
        <xdr:cNvSpPr txBox="1"/>
      </xdr:nvSpPr>
      <xdr:spPr>
        <a:xfrm>
          <a:off x="2641111" y="94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111540</xdr:rowOff>
    </xdr:from>
    <xdr:to>
      <xdr:col>3</xdr:col>
      <xdr:colOff>3175</xdr:colOff>
      <xdr:row>57</xdr:row>
      <xdr:rowOff>41690</xdr:rowOff>
    </xdr:to>
    <xdr:sp macro="" textlink="">
      <xdr:nvSpPr>
        <xdr:cNvPr id="141" name="円/楕円 140"/>
        <xdr:cNvSpPr/>
      </xdr:nvSpPr>
      <xdr:spPr>
        <a:xfrm>
          <a:off x="1968500" y="97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58217</xdr:rowOff>
    </xdr:from>
    <xdr:ext cx="534377" cy="259045"/>
    <xdr:sp macro="" textlink="">
      <xdr:nvSpPr>
        <xdr:cNvPr id="142" name="テキスト ボックス 141"/>
        <xdr:cNvSpPr txBox="1"/>
      </xdr:nvSpPr>
      <xdr:spPr>
        <a:xfrm>
          <a:off x="1752111" y="94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137139</xdr:rowOff>
    </xdr:from>
    <xdr:to>
      <xdr:col>1</xdr:col>
      <xdr:colOff>485775</xdr:colOff>
      <xdr:row>57</xdr:row>
      <xdr:rowOff>67289</xdr:rowOff>
    </xdr:to>
    <xdr:sp macro="" textlink="">
      <xdr:nvSpPr>
        <xdr:cNvPr id="143" name="円/楕円 142"/>
        <xdr:cNvSpPr/>
      </xdr:nvSpPr>
      <xdr:spPr>
        <a:xfrm>
          <a:off x="1079500" y="97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83816</xdr:rowOff>
    </xdr:from>
    <xdr:ext cx="534377" cy="259045"/>
    <xdr:sp macro="" textlink="">
      <xdr:nvSpPr>
        <xdr:cNvPr id="144" name="テキスト ボックス 143"/>
        <xdr:cNvSpPr txBox="1"/>
      </xdr:nvSpPr>
      <xdr:spPr>
        <a:xfrm>
          <a:off x="863111" y="95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150124</xdr:rowOff>
    </xdr:from>
    <xdr:to>
      <xdr:col>6</xdr:col>
      <xdr:colOff>511175</xdr:colOff>
      <xdr:row>77</xdr:row>
      <xdr:rowOff>170698</xdr:rowOff>
    </xdr:to>
    <xdr:cxnSp macro="">
      <xdr:nvCxnSpPr>
        <xdr:cNvPr id="171" name="直線コネクタ 170"/>
        <xdr:cNvCxnSpPr/>
      </xdr:nvCxnSpPr>
      <xdr:spPr>
        <a:xfrm flipV="1">
          <a:off x="3797300" y="1335177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170698</xdr:rowOff>
    </xdr:from>
    <xdr:to>
      <xdr:col>5</xdr:col>
      <xdr:colOff>358775</xdr:colOff>
      <xdr:row>78</xdr:row>
      <xdr:rowOff>29240</xdr:rowOff>
    </xdr:to>
    <xdr:cxnSp macro="">
      <xdr:nvCxnSpPr>
        <xdr:cNvPr id="174" name="直線コネクタ 173"/>
        <xdr:cNvCxnSpPr/>
      </xdr:nvCxnSpPr>
      <xdr:spPr>
        <a:xfrm flipV="1">
          <a:off x="2908300" y="1337234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17171</xdr:rowOff>
    </xdr:from>
    <xdr:to>
      <xdr:col>4</xdr:col>
      <xdr:colOff>155575</xdr:colOff>
      <xdr:row>78</xdr:row>
      <xdr:rowOff>29240</xdr:rowOff>
    </xdr:to>
    <xdr:cxnSp macro="">
      <xdr:nvCxnSpPr>
        <xdr:cNvPr id="177" name="直線コネクタ 176"/>
        <xdr:cNvCxnSpPr/>
      </xdr:nvCxnSpPr>
      <xdr:spPr>
        <a:xfrm>
          <a:off x="2019300" y="13390271"/>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30835</xdr:rowOff>
    </xdr:from>
    <xdr:to>
      <xdr:col>4</xdr:col>
      <xdr:colOff>206375</xdr:colOff>
      <xdr:row>77</xdr:row>
      <xdr:rowOff>132435</xdr:rowOff>
    </xdr:to>
    <xdr:sp macro="" textlink="">
      <xdr:nvSpPr>
        <xdr:cNvPr id="178" name="フローチャート : 判断 177"/>
        <xdr:cNvSpPr/>
      </xdr:nvSpPr>
      <xdr:spPr>
        <a:xfrm>
          <a:off x="2857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148962</xdr:rowOff>
    </xdr:from>
    <xdr:ext cx="469744" cy="259045"/>
    <xdr:sp macro="" textlink="">
      <xdr:nvSpPr>
        <xdr:cNvPr id="179" name="テキスト ボックス 178"/>
        <xdr:cNvSpPr txBox="1"/>
      </xdr:nvSpPr>
      <xdr:spPr>
        <a:xfrm>
          <a:off x="2673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17171</xdr:rowOff>
    </xdr:from>
    <xdr:to>
      <xdr:col>2</xdr:col>
      <xdr:colOff>638175</xdr:colOff>
      <xdr:row>78</xdr:row>
      <xdr:rowOff>28098</xdr:rowOff>
    </xdr:to>
    <xdr:cxnSp macro="">
      <xdr:nvCxnSpPr>
        <xdr:cNvPr id="180" name="直線コネクタ 179"/>
        <xdr:cNvCxnSpPr/>
      </xdr:nvCxnSpPr>
      <xdr:spPr>
        <a:xfrm flipV="1">
          <a:off x="1130300" y="13390271"/>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57217</xdr:rowOff>
    </xdr:from>
    <xdr:to>
      <xdr:col>3</xdr:col>
      <xdr:colOff>3175</xdr:colOff>
      <xdr:row>77</xdr:row>
      <xdr:rowOff>158817</xdr:rowOff>
    </xdr:to>
    <xdr:sp macro="" textlink="">
      <xdr:nvSpPr>
        <xdr:cNvPr id="181" name="フローチャート : 判断 180"/>
        <xdr:cNvSpPr/>
      </xdr:nvSpPr>
      <xdr:spPr>
        <a:xfrm>
          <a:off x="1968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3894</xdr:rowOff>
    </xdr:from>
    <xdr:ext cx="469744" cy="259045"/>
    <xdr:sp macro="" textlink="">
      <xdr:nvSpPr>
        <xdr:cNvPr id="182" name="テキスト ボックス 181"/>
        <xdr:cNvSpPr txBox="1"/>
      </xdr:nvSpPr>
      <xdr:spPr>
        <a:xfrm>
          <a:off x="1784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64348</xdr:rowOff>
    </xdr:from>
    <xdr:to>
      <xdr:col>1</xdr:col>
      <xdr:colOff>485775</xdr:colOff>
      <xdr:row>77</xdr:row>
      <xdr:rowOff>165948</xdr:rowOff>
    </xdr:to>
    <xdr:sp macro="" textlink="">
      <xdr:nvSpPr>
        <xdr:cNvPr id="183" name="フローチャート : 判断 182"/>
        <xdr:cNvSpPr/>
      </xdr:nvSpPr>
      <xdr:spPr>
        <a:xfrm>
          <a:off x="1079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11025</xdr:rowOff>
    </xdr:from>
    <xdr:ext cx="469744" cy="259045"/>
    <xdr:sp macro="" textlink="">
      <xdr:nvSpPr>
        <xdr:cNvPr id="184" name="テキスト ボックス 183"/>
        <xdr:cNvSpPr txBox="1"/>
      </xdr:nvSpPr>
      <xdr:spPr>
        <a:xfrm>
          <a:off x="895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99324</xdr:rowOff>
    </xdr:from>
    <xdr:to>
      <xdr:col>6</xdr:col>
      <xdr:colOff>561975</xdr:colOff>
      <xdr:row>78</xdr:row>
      <xdr:rowOff>29474</xdr:rowOff>
    </xdr:to>
    <xdr:sp macro="" textlink="">
      <xdr:nvSpPr>
        <xdr:cNvPr id="190" name="円/楕円 189"/>
        <xdr:cNvSpPr/>
      </xdr:nvSpPr>
      <xdr:spPr>
        <a:xfrm>
          <a:off x="45847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26636</xdr:rowOff>
    </xdr:from>
    <xdr:ext cx="469744" cy="259045"/>
    <xdr:sp macro="" textlink="">
      <xdr:nvSpPr>
        <xdr:cNvPr id="191" name="維持補修費該当値テキスト"/>
        <xdr:cNvSpPr txBox="1"/>
      </xdr:nvSpPr>
      <xdr:spPr>
        <a:xfrm>
          <a:off x="4686300" y="132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119898</xdr:rowOff>
    </xdr:from>
    <xdr:to>
      <xdr:col>5</xdr:col>
      <xdr:colOff>409575</xdr:colOff>
      <xdr:row>78</xdr:row>
      <xdr:rowOff>50048</xdr:rowOff>
    </xdr:to>
    <xdr:sp macro="" textlink="">
      <xdr:nvSpPr>
        <xdr:cNvPr id="192" name="円/楕円 191"/>
        <xdr:cNvSpPr/>
      </xdr:nvSpPr>
      <xdr:spPr>
        <a:xfrm>
          <a:off x="3746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41175</xdr:rowOff>
    </xdr:from>
    <xdr:ext cx="469744" cy="259045"/>
    <xdr:sp macro="" textlink="">
      <xdr:nvSpPr>
        <xdr:cNvPr id="193" name="テキスト ボックス 192"/>
        <xdr:cNvSpPr txBox="1"/>
      </xdr:nvSpPr>
      <xdr:spPr>
        <a:xfrm>
          <a:off x="3562427"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149890</xdr:rowOff>
    </xdr:from>
    <xdr:to>
      <xdr:col>4</xdr:col>
      <xdr:colOff>206375</xdr:colOff>
      <xdr:row>78</xdr:row>
      <xdr:rowOff>80040</xdr:rowOff>
    </xdr:to>
    <xdr:sp macro="" textlink="">
      <xdr:nvSpPr>
        <xdr:cNvPr id="194" name="円/楕円 193"/>
        <xdr:cNvSpPr/>
      </xdr:nvSpPr>
      <xdr:spPr>
        <a:xfrm>
          <a:off x="2857500" y="13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71167</xdr:rowOff>
    </xdr:from>
    <xdr:ext cx="469744" cy="259045"/>
    <xdr:sp macro="" textlink="">
      <xdr:nvSpPr>
        <xdr:cNvPr id="195" name="テキスト ボックス 194"/>
        <xdr:cNvSpPr txBox="1"/>
      </xdr:nvSpPr>
      <xdr:spPr>
        <a:xfrm>
          <a:off x="2673427" y="1344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137821</xdr:rowOff>
    </xdr:from>
    <xdr:to>
      <xdr:col>3</xdr:col>
      <xdr:colOff>3175</xdr:colOff>
      <xdr:row>78</xdr:row>
      <xdr:rowOff>67971</xdr:rowOff>
    </xdr:to>
    <xdr:sp macro="" textlink="">
      <xdr:nvSpPr>
        <xdr:cNvPr id="196" name="円/楕円 195"/>
        <xdr:cNvSpPr/>
      </xdr:nvSpPr>
      <xdr:spPr>
        <a:xfrm>
          <a:off x="1968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59098</xdr:rowOff>
    </xdr:from>
    <xdr:ext cx="469744" cy="259045"/>
    <xdr:sp macro="" textlink="">
      <xdr:nvSpPr>
        <xdr:cNvPr id="197" name="テキスト ボックス 196"/>
        <xdr:cNvSpPr txBox="1"/>
      </xdr:nvSpPr>
      <xdr:spPr>
        <a:xfrm>
          <a:off x="1784427"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148748</xdr:rowOff>
    </xdr:from>
    <xdr:to>
      <xdr:col>1</xdr:col>
      <xdr:colOff>485775</xdr:colOff>
      <xdr:row>78</xdr:row>
      <xdr:rowOff>78898</xdr:rowOff>
    </xdr:to>
    <xdr:sp macro="" textlink="">
      <xdr:nvSpPr>
        <xdr:cNvPr id="198" name="円/楕円 197"/>
        <xdr:cNvSpPr/>
      </xdr:nvSpPr>
      <xdr:spPr>
        <a:xfrm>
          <a:off x="1079500" y="13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70025</xdr:rowOff>
    </xdr:from>
    <xdr:ext cx="469744" cy="259045"/>
    <xdr:sp macro="" textlink="">
      <xdr:nvSpPr>
        <xdr:cNvPr id="199" name="テキスト ボックス 198"/>
        <xdr:cNvSpPr txBox="1"/>
      </xdr:nvSpPr>
      <xdr:spPr>
        <a:xfrm>
          <a:off x="895427" y="134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142247</xdr:rowOff>
    </xdr:from>
    <xdr:to>
      <xdr:col>6</xdr:col>
      <xdr:colOff>511175</xdr:colOff>
      <xdr:row>96</xdr:row>
      <xdr:rowOff>49550</xdr:rowOff>
    </xdr:to>
    <xdr:cxnSp macro="">
      <xdr:nvCxnSpPr>
        <xdr:cNvPr id="231" name="直線コネクタ 230"/>
        <xdr:cNvCxnSpPr/>
      </xdr:nvCxnSpPr>
      <xdr:spPr>
        <a:xfrm flipV="1">
          <a:off x="3797300" y="16429997"/>
          <a:ext cx="8382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45696</xdr:rowOff>
    </xdr:from>
    <xdr:to>
      <xdr:col>5</xdr:col>
      <xdr:colOff>358775</xdr:colOff>
      <xdr:row>96</xdr:row>
      <xdr:rowOff>49550</xdr:rowOff>
    </xdr:to>
    <xdr:cxnSp macro="">
      <xdr:nvCxnSpPr>
        <xdr:cNvPr id="234" name="直線コネクタ 233"/>
        <xdr:cNvCxnSpPr/>
      </xdr:nvCxnSpPr>
      <xdr:spPr>
        <a:xfrm>
          <a:off x="2908300" y="16504896"/>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69051</xdr:rowOff>
    </xdr:from>
    <xdr:ext cx="534377" cy="259045"/>
    <xdr:sp macro="" textlink="">
      <xdr:nvSpPr>
        <xdr:cNvPr id="236" name="テキスト ボックス 235"/>
        <xdr:cNvSpPr txBox="1"/>
      </xdr:nvSpPr>
      <xdr:spPr>
        <a:xfrm>
          <a:off x="3530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45696</xdr:rowOff>
    </xdr:from>
    <xdr:to>
      <xdr:col>4</xdr:col>
      <xdr:colOff>155575</xdr:colOff>
      <xdr:row>96</xdr:row>
      <xdr:rowOff>131814</xdr:rowOff>
    </xdr:to>
    <xdr:cxnSp macro="">
      <xdr:nvCxnSpPr>
        <xdr:cNvPr id="237" name="直線コネクタ 236"/>
        <xdr:cNvCxnSpPr/>
      </xdr:nvCxnSpPr>
      <xdr:spPr>
        <a:xfrm flipV="1">
          <a:off x="2019300" y="1650489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38" name="フローチャート : 判断 237"/>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39" name="テキスト ボックス 238"/>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131814</xdr:rowOff>
    </xdr:from>
    <xdr:to>
      <xdr:col>2</xdr:col>
      <xdr:colOff>638175</xdr:colOff>
      <xdr:row>97</xdr:row>
      <xdr:rowOff>5593</xdr:rowOff>
    </xdr:to>
    <xdr:cxnSp macro="">
      <xdr:nvCxnSpPr>
        <xdr:cNvPr id="240" name="直線コネクタ 239"/>
        <xdr:cNvCxnSpPr/>
      </xdr:nvCxnSpPr>
      <xdr:spPr>
        <a:xfrm flipV="1">
          <a:off x="1130300" y="16591014"/>
          <a:ext cx="889000" cy="4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1" name="フローチャート : 判断 240"/>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2" name="テキスト ボックス 241"/>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3" name="フローチャート : 判断 242"/>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44" name="テキスト ボックス 243"/>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91447</xdr:rowOff>
    </xdr:from>
    <xdr:to>
      <xdr:col>6</xdr:col>
      <xdr:colOff>561975</xdr:colOff>
      <xdr:row>96</xdr:row>
      <xdr:rowOff>21597</xdr:rowOff>
    </xdr:to>
    <xdr:sp macro="" textlink="">
      <xdr:nvSpPr>
        <xdr:cNvPr id="250" name="円/楕円 249"/>
        <xdr:cNvSpPr/>
      </xdr:nvSpPr>
      <xdr:spPr>
        <a:xfrm>
          <a:off x="4584700" y="163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69874</xdr:rowOff>
    </xdr:from>
    <xdr:ext cx="534377" cy="259045"/>
    <xdr:sp macro="" textlink="">
      <xdr:nvSpPr>
        <xdr:cNvPr id="251" name="扶助費該当値テキスト"/>
        <xdr:cNvSpPr txBox="1"/>
      </xdr:nvSpPr>
      <xdr:spPr>
        <a:xfrm>
          <a:off x="4686300" y="163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170200</xdr:rowOff>
    </xdr:from>
    <xdr:to>
      <xdr:col>5</xdr:col>
      <xdr:colOff>409575</xdr:colOff>
      <xdr:row>96</xdr:row>
      <xdr:rowOff>100350</xdr:rowOff>
    </xdr:to>
    <xdr:sp macro="" textlink="">
      <xdr:nvSpPr>
        <xdr:cNvPr id="252" name="円/楕円 251"/>
        <xdr:cNvSpPr/>
      </xdr:nvSpPr>
      <xdr:spPr>
        <a:xfrm>
          <a:off x="3746500" y="1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91477</xdr:rowOff>
    </xdr:from>
    <xdr:ext cx="534377" cy="259045"/>
    <xdr:sp macro="" textlink="">
      <xdr:nvSpPr>
        <xdr:cNvPr id="253" name="テキスト ボックス 252"/>
        <xdr:cNvSpPr txBox="1"/>
      </xdr:nvSpPr>
      <xdr:spPr>
        <a:xfrm>
          <a:off x="3530111" y="165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166346</xdr:rowOff>
    </xdr:from>
    <xdr:to>
      <xdr:col>4</xdr:col>
      <xdr:colOff>206375</xdr:colOff>
      <xdr:row>96</xdr:row>
      <xdr:rowOff>96496</xdr:rowOff>
    </xdr:to>
    <xdr:sp macro="" textlink="">
      <xdr:nvSpPr>
        <xdr:cNvPr id="254" name="円/楕円 253"/>
        <xdr:cNvSpPr/>
      </xdr:nvSpPr>
      <xdr:spPr>
        <a:xfrm>
          <a:off x="2857500" y="164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87623</xdr:rowOff>
    </xdr:from>
    <xdr:ext cx="534377" cy="259045"/>
    <xdr:sp macro="" textlink="">
      <xdr:nvSpPr>
        <xdr:cNvPr id="255" name="テキスト ボックス 254"/>
        <xdr:cNvSpPr txBox="1"/>
      </xdr:nvSpPr>
      <xdr:spPr>
        <a:xfrm>
          <a:off x="2641111" y="165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81014</xdr:rowOff>
    </xdr:from>
    <xdr:to>
      <xdr:col>3</xdr:col>
      <xdr:colOff>3175</xdr:colOff>
      <xdr:row>97</xdr:row>
      <xdr:rowOff>11164</xdr:rowOff>
    </xdr:to>
    <xdr:sp macro="" textlink="">
      <xdr:nvSpPr>
        <xdr:cNvPr id="256" name="円/楕円 255"/>
        <xdr:cNvSpPr/>
      </xdr:nvSpPr>
      <xdr:spPr>
        <a:xfrm>
          <a:off x="1968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2291</xdr:rowOff>
    </xdr:from>
    <xdr:ext cx="534377" cy="259045"/>
    <xdr:sp macro="" textlink="">
      <xdr:nvSpPr>
        <xdr:cNvPr id="257" name="テキスト ボックス 256"/>
        <xdr:cNvSpPr txBox="1"/>
      </xdr:nvSpPr>
      <xdr:spPr>
        <a:xfrm>
          <a:off x="1752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126243</xdr:rowOff>
    </xdr:from>
    <xdr:to>
      <xdr:col>1</xdr:col>
      <xdr:colOff>485775</xdr:colOff>
      <xdr:row>97</xdr:row>
      <xdr:rowOff>56393</xdr:rowOff>
    </xdr:to>
    <xdr:sp macro="" textlink="">
      <xdr:nvSpPr>
        <xdr:cNvPr id="258" name="円/楕円 257"/>
        <xdr:cNvSpPr/>
      </xdr:nvSpPr>
      <xdr:spPr>
        <a:xfrm>
          <a:off x="1079500" y="165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47520</xdr:rowOff>
    </xdr:from>
    <xdr:ext cx="534377" cy="259045"/>
    <xdr:sp macro="" textlink="">
      <xdr:nvSpPr>
        <xdr:cNvPr id="259" name="テキスト ボックス 258"/>
        <xdr:cNvSpPr txBox="1"/>
      </xdr:nvSpPr>
      <xdr:spPr>
        <a:xfrm>
          <a:off x="863111" y="166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92190</xdr:rowOff>
    </xdr:from>
    <xdr:to>
      <xdr:col>15</xdr:col>
      <xdr:colOff>180975</xdr:colOff>
      <xdr:row>34</xdr:row>
      <xdr:rowOff>97396</xdr:rowOff>
    </xdr:to>
    <xdr:cxnSp macro="">
      <xdr:nvCxnSpPr>
        <xdr:cNvPr id="290" name="直線コネクタ 289"/>
        <xdr:cNvCxnSpPr/>
      </xdr:nvCxnSpPr>
      <xdr:spPr>
        <a:xfrm flipV="1">
          <a:off x="9639300" y="5921490"/>
          <a:ext cx="8382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97396</xdr:rowOff>
    </xdr:from>
    <xdr:to>
      <xdr:col>14</xdr:col>
      <xdr:colOff>28575</xdr:colOff>
      <xdr:row>34</xdr:row>
      <xdr:rowOff>152430</xdr:rowOff>
    </xdr:to>
    <xdr:cxnSp macro="">
      <xdr:nvCxnSpPr>
        <xdr:cNvPr id="293" name="直線コネクタ 292"/>
        <xdr:cNvCxnSpPr/>
      </xdr:nvCxnSpPr>
      <xdr:spPr>
        <a:xfrm flipV="1">
          <a:off x="8750300" y="5926696"/>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144267</xdr:rowOff>
    </xdr:from>
    <xdr:ext cx="534377" cy="259045"/>
    <xdr:sp macro="" textlink="">
      <xdr:nvSpPr>
        <xdr:cNvPr id="295" name="テキスト ボックス 294"/>
        <xdr:cNvSpPr txBox="1"/>
      </xdr:nvSpPr>
      <xdr:spPr>
        <a:xfrm>
          <a:off x="9372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152430</xdr:rowOff>
    </xdr:from>
    <xdr:to>
      <xdr:col>12</xdr:col>
      <xdr:colOff>511175</xdr:colOff>
      <xdr:row>36</xdr:row>
      <xdr:rowOff>24140</xdr:rowOff>
    </xdr:to>
    <xdr:cxnSp macro="">
      <xdr:nvCxnSpPr>
        <xdr:cNvPr id="296" name="直線コネクタ 295"/>
        <xdr:cNvCxnSpPr/>
      </xdr:nvCxnSpPr>
      <xdr:spPr>
        <a:xfrm flipV="1">
          <a:off x="7861300" y="5981730"/>
          <a:ext cx="889000" cy="2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167754</xdr:rowOff>
    </xdr:from>
    <xdr:to>
      <xdr:col>12</xdr:col>
      <xdr:colOff>561975</xdr:colOff>
      <xdr:row>37</xdr:row>
      <xdr:rowOff>97904</xdr:rowOff>
    </xdr:to>
    <xdr:sp macro="" textlink="">
      <xdr:nvSpPr>
        <xdr:cNvPr id="297" name="フローチャート : 判断 296"/>
        <xdr:cNvSpPr/>
      </xdr:nvSpPr>
      <xdr:spPr>
        <a:xfrm>
          <a:off x="8699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89031</xdr:rowOff>
    </xdr:from>
    <xdr:ext cx="534377" cy="259045"/>
    <xdr:sp macro="" textlink="">
      <xdr:nvSpPr>
        <xdr:cNvPr id="298" name="テキスト ボックス 297"/>
        <xdr:cNvSpPr txBox="1"/>
      </xdr:nvSpPr>
      <xdr:spPr>
        <a:xfrm>
          <a:off x="8483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152946</xdr:rowOff>
    </xdr:from>
    <xdr:to>
      <xdr:col>11</xdr:col>
      <xdr:colOff>307975</xdr:colOff>
      <xdr:row>36</xdr:row>
      <xdr:rowOff>24140</xdr:rowOff>
    </xdr:to>
    <xdr:cxnSp macro="">
      <xdr:nvCxnSpPr>
        <xdr:cNvPr id="299" name="直線コネクタ 298"/>
        <xdr:cNvCxnSpPr/>
      </xdr:nvCxnSpPr>
      <xdr:spPr>
        <a:xfrm>
          <a:off x="6972300" y="6153696"/>
          <a:ext cx="889000" cy="4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170915</xdr:rowOff>
    </xdr:from>
    <xdr:to>
      <xdr:col>11</xdr:col>
      <xdr:colOff>358775</xdr:colOff>
      <xdr:row>37</xdr:row>
      <xdr:rowOff>101065</xdr:rowOff>
    </xdr:to>
    <xdr:sp macro="" textlink="">
      <xdr:nvSpPr>
        <xdr:cNvPr id="300" name="フローチャート : 判断 299"/>
        <xdr:cNvSpPr/>
      </xdr:nvSpPr>
      <xdr:spPr>
        <a:xfrm>
          <a:off x="7810500" y="63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92192</xdr:rowOff>
    </xdr:from>
    <xdr:ext cx="534377" cy="259045"/>
    <xdr:sp macro="" textlink="">
      <xdr:nvSpPr>
        <xdr:cNvPr id="301" name="テキスト ボックス 300"/>
        <xdr:cNvSpPr txBox="1"/>
      </xdr:nvSpPr>
      <xdr:spPr>
        <a:xfrm>
          <a:off x="7594111" y="64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95392</xdr:rowOff>
    </xdr:from>
    <xdr:to>
      <xdr:col>10</xdr:col>
      <xdr:colOff>155575</xdr:colOff>
      <xdr:row>37</xdr:row>
      <xdr:rowOff>25542</xdr:rowOff>
    </xdr:to>
    <xdr:sp macro="" textlink="">
      <xdr:nvSpPr>
        <xdr:cNvPr id="302" name="フローチャート : 判断 301"/>
        <xdr:cNvSpPr/>
      </xdr:nvSpPr>
      <xdr:spPr>
        <a:xfrm>
          <a:off x="6921500" y="626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16669</xdr:rowOff>
    </xdr:from>
    <xdr:ext cx="534377" cy="259045"/>
    <xdr:sp macro="" textlink="">
      <xdr:nvSpPr>
        <xdr:cNvPr id="303" name="テキスト ボックス 302"/>
        <xdr:cNvSpPr txBox="1"/>
      </xdr:nvSpPr>
      <xdr:spPr>
        <a:xfrm>
          <a:off x="6705111" y="63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41390</xdr:rowOff>
    </xdr:from>
    <xdr:to>
      <xdr:col>15</xdr:col>
      <xdr:colOff>231775</xdr:colOff>
      <xdr:row>34</xdr:row>
      <xdr:rowOff>142990</xdr:rowOff>
    </xdr:to>
    <xdr:sp macro="" textlink="">
      <xdr:nvSpPr>
        <xdr:cNvPr id="309" name="円/楕円 308"/>
        <xdr:cNvSpPr/>
      </xdr:nvSpPr>
      <xdr:spPr>
        <a:xfrm>
          <a:off x="10426700" y="58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64267</xdr:rowOff>
    </xdr:from>
    <xdr:ext cx="599010" cy="259045"/>
    <xdr:sp macro="" textlink="">
      <xdr:nvSpPr>
        <xdr:cNvPr id="310" name="補助費等該当値テキスト"/>
        <xdr:cNvSpPr txBox="1"/>
      </xdr:nvSpPr>
      <xdr:spPr>
        <a:xfrm>
          <a:off x="10528300" y="572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132,274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46596</xdr:rowOff>
    </xdr:from>
    <xdr:to>
      <xdr:col>14</xdr:col>
      <xdr:colOff>79375</xdr:colOff>
      <xdr:row>34</xdr:row>
      <xdr:rowOff>148196</xdr:rowOff>
    </xdr:to>
    <xdr:sp macro="" textlink="">
      <xdr:nvSpPr>
        <xdr:cNvPr id="311" name="円/楕円 310"/>
        <xdr:cNvSpPr/>
      </xdr:nvSpPr>
      <xdr:spPr>
        <a:xfrm>
          <a:off x="9588500" y="587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164723</xdr:rowOff>
    </xdr:from>
    <xdr:ext cx="599010" cy="259045"/>
    <xdr:sp macro="" textlink="">
      <xdr:nvSpPr>
        <xdr:cNvPr id="312" name="テキスト ボックス 311"/>
        <xdr:cNvSpPr txBox="1"/>
      </xdr:nvSpPr>
      <xdr:spPr>
        <a:xfrm>
          <a:off x="9339794" y="565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101630</xdr:rowOff>
    </xdr:from>
    <xdr:to>
      <xdr:col>12</xdr:col>
      <xdr:colOff>561975</xdr:colOff>
      <xdr:row>35</xdr:row>
      <xdr:rowOff>31780</xdr:rowOff>
    </xdr:to>
    <xdr:sp macro="" textlink="">
      <xdr:nvSpPr>
        <xdr:cNvPr id="313" name="円/楕円 312"/>
        <xdr:cNvSpPr/>
      </xdr:nvSpPr>
      <xdr:spPr>
        <a:xfrm>
          <a:off x="8699500" y="59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48307</xdr:rowOff>
    </xdr:from>
    <xdr:ext cx="599010" cy="259045"/>
    <xdr:sp macro="" textlink="">
      <xdr:nvSpPr>
        <xdr:cNvPr id="314" name="テキスト ボックス 313"/>
        <xdr:cNvSpPr txBox="1"/>
      </xdr:nvSpPr>
      <xdr:spPr>
        <a:xfrm>
          <a:off x="8450794" y="570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144790</xdr:rowOff>
    </xdr:from>
    <xdr:to>
      <xdr:col>11</xdr:col>
      <xdr:colOff>358775</xdr:colOff>
      <xdr:row>36</xdr:row>
      <xdr:rowOff>74940</xdr:rowOff>
    </xdr:to>
    <xdr:sp macro="" textlink="">
      <xdr:nvSpPr>
        <xdr:cNvPr id="315" name="円/楕円 314"/>
        <xdr:cNvSpPr/>
      </xdr:nvSpPr>
      <xdr:spPr>
        <a:xfrm>
          <a:off x="7810500" y="61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91467</xdr:rowOff>
    </xdr:from>
    <xdr:ext cx="534377" cy="259045"/>
    <xdr:sp macro="" textlink="">
      <xdr:nvSpPr>
        <xdr:cNvPr id="316" name="テキスト ボックス 315"/>
        <xdr:cNvSpPr txBox="1"/>
      </xdr:nvSpPr>
      <xdr:spPr>
        <a:xfrm>
          <a:off x="7594111" y="59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102146</xdr:rowOff>
    </xdr:from>
    <xdr:to>
      <xdr:col>10</xdr:col>
      <xdr:colOff>155575</xdr:colOff>
      <xdr:row>36</xdr:row>
      <xdr:rowOff>32296</xdr:rowOff>
    </xdr:to>
    <xdr:sp macro="" textlink="">
      <xdr:nvSpPr>
        <xdr:cNvPr id="317" name="円/楕円 316"/>
        <xdr:cNvSpPr/>
      </xdr:nvSpPr>
      <xdr:spPr>
        <a:xfrm>
          <a:off x="6921500" y="61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48823</xdr:rowOff>
    </xdr:from>
    <xdr:ext cx="534377" cy="259045"/>
    <xdr:sp macro="" textlink="">
      <xdr:nvSpPr>
        <xdr:cNvPr id="318" name="テキスト ボックス 317"/>
        <xdr:cNvSpPr txBox="1"/>
      </xdr:nvSpPr>
      <xdr:spPr>
        <a:xfrm>
          <a:off x="6705111" y="58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52512</xdr:rowOff>
    </xdr:from>
    <xdr:to>
      <xdr:col>15</xdr:col>
      <xdr:colOff>180975</xdr:colOff>
      <xdr:row>58</xdr:row>
      <xdr:rowOff>67870</xdr:rowOff>
    </xdr:to>
    <xdr:cxnSp macro="">
      <xdr:nvCxnSpPr>
        <xdr:cNvPr id="347" name="直線コネクタ 346"/>
        <xdr:cNvCxnSpPr/>
      </xdr:nvCxnSpPr>
      <xdr:spPr>
        <a:xfrm flipV="1">
          <a:off x="9639300" y="9996612"/>
          <a:ext cx="838200" cy="1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168292</xdr:rowOff>
    </xdr:from>
    <xdr:to>
      <xdr:col>14</xdr:col>
      <xdr:colOff>28575</xdr:colOff>
      <xdr:row>58</xdr:row>
      <xdr:rowOff>67870</xdr:rowOff>
    </xdr:to>
    <xdr:cxnSp macro="">
      <xdr:nvCxnSpPr>
        <xdr:cNvPr id="350" name="直線コネクタ 349"/>
        <xdr:cNvCxnSpPr/>
      </xdr:nvCxnSpPr>
      <xdr:spPr>
        <a:xfrm>
          <a:off x="8750300" y="9940942"/>
          <a:ext cx="889000" cy="7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168292</xdr:rowOff>
    </xdr:from>
    <xdr:to>
      <xdr:col>12</xdr:col>
      <xdr:colOff>511175</xdr:colOff>
      <xdr:row>58</xdr:row>
      <xdr:rowOff>56249</xdr:rowOff>
    </xdr:to>
    <xdr:cxnSp macro="">
      <xdr:nvCxnSpPr>
        <xdr:cNvPr id="353" name="直線コネクタ 352"/>
        <xdr:cNvCxnSpPr/>
      </xdr:nvCxnSpPr>
      <xdr:spPr>
        <a:xfrm flipV="1">
          <a:off x="7861300" y="9940942"/>
          <a:ext cx="889000" cy="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2784</xdr:rowOff>
    </xdr:from>
    <xdr:to>
      <xdr:col>12</xdr:col>
      <xdr:colOff>561975</xdr:colOff>
      <xdr:row>58</xdr:row>
      <xdr:rowOff>104384</xdr:rowOff>
    </xdr:to>
    <xdr:sp macro="" textlink="">
      <xdr:nvSpPr>
        <xdr:cNvPr id="354" name="フローチャート : 判断 353"/>
        <xdr:cNvSpPr/>
      </xdr:nvSpPr>
      <xdr:spPr>
        <a:xfrm>
          <a:off x="8699500" y="99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95511</xdr:rowOff>
    </xdr:from>
    <xdr:ext cx="534377" cy="259045"/>
    <xdr:sp macro="" textlink="">
      <xdr:nvSpPr>
        <xdr:cNvPr id="355" name="テキスト ボックス 354"/>
        <xdr:cNvSpPr txBox="1"/>
      </xdr:nvSpPr>
      <xdr:spPr>
        <a:xfrm>
          <a:off x="8483111" y="100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44799</xdr:rowOff>
    </xdr:from>
    <xdr:to>
      <xdr:col>11</xdr:col>
      <xdr:colOff>307975</xdr:colOff>
      <xdr:row>58</xdr:row>
      <xdr:rowOff>56249</xdr:rowOff>
    </xdr:to>
    <xdr:cxnSp macro="">
      <xdr:nvCxnSpPr>
        <xdr:cNvPr id="356" name="直線コネクタ 355"/>
        <xdr:cNvCxnSpPr/>
      </xdr:nvCxnSpPr>
      <xdr:spPr>
        <a:xfrm>
          <a:off x="6972300" y="9988899"/>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23284</xdr:rowOff>
    </xdr:from>
    <xdr:to>
      <xdr:col>11</xdr:col>
      <xdr:colOff>358775</xdr:colOff>
      <xdr:row>58</xdr:row>
      <xdr:rowOff>124884</xdr:rowOff>
    </xdr:to>
    <xdr:sp macro="" textlink="">
      <xdr:nvSpPr>
        <xdr:cNvPr id="357" name="フローチャート : 判断 356"/>
        <xdr:cNvSpPr/>
      </xdr:nvSpPr>
      <xdr:spPr>
        <a:xfrm>
          <a:off x="7810500" y="996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116011</xdr:rowOff>
    </xdr:from>
    <xdr:ext cx="534377" cy="259045"/>
    <xdr:sp macro="" textlink="">
      <xdr:nvSpPr>
        <xdr:cNvPr id="358" name="テキスト ボックス 357"/>
        <xdr:cNvSpPr txBox="1"/>
      </xdr:nvSpPr>
      <xdr:spPr>
        <a:xfrm>
          <a:off x="7594111" y="10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32120</xdr:rowOff>
    </xdr:from>
    <xdr:to>
      <xdr:col>10</xdr:col>
      <xdr:colOff>155575</xdr:colOff>
      <xdr:row>58</xdr:row>
      <xdr:rowOff>133720</xdr:rowOff>
    </xdr:to>
    <xdr:sp macro="" textlink="">
      <xdr:nvSpPr>
        <xdr:cNvPr id="359" name="フローチャート : 判断 358"/>
        <xdr:cNvSpPr/>
      </xdr:nvSpPr>
      <xdr:spPr>
        <a:xfrm>
          <a:off x="6921500" y="997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124847</xdr:rowOff>
    </xdr:from>
    <xdr:ext cx="534377" cy="259045"/>
    <xdr:sp macro="" textlink="">
      <xdr:nvSpPr>
        <xdr:cNvPr id="360" name="テキスト ボックス 359"/>
        <xdr:cNvSpPr txBox="1"/>
      </xdr:nvSpPr>
      <xdr:spPr>
        <a:xfrm>
          <a:off x="6705111" y="100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1712</xdr:rowOff>
    </xdr:from>
    <xdr:to>
      <xdr:col>15</xdr:col>
      <xdr:colOff>231775</xdr:colOff>
      <xdr:row>58</xdr:row>
      <xdr:rowOff>103312</xdr:rowOff>
    </xdr:to>
    <xdr:sp macro="" textlink="">
      <xdr:nvSpPr>
        <xdr:cNvPr id="366" name="円/楕円 365"/>
        <xdr:cNvSpPr/>
      </xdr:nvSpPr>
      <xdr:spPr>
        <a:xfrm>
          <a:off x="10426700" y="99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132539</xdr:rowOff>
    </xdr:from>
    <xdr:ext cx="534377" cy="259045"/>
    <xdr:sp macro="" textlink="">
      <xdr:nvSpPr>
        <xdr:cNvPr id="367" name="普通建設事業費該当値テキスト"/>
        <xdr:cNvSpPr txBox="1"/>
      </xdr:nvSpPr>
      <xdr:spPr>
        <a:xfrm>
          <a:off x="10528300" y="97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17070</xdr:rowOff>
    </xdr:from>
    <xdr:to>
      <xdr:col>14</xdr:col>
      <xdr:colOff>79375</xdr:colOff>
      <xdr:row>58</xdr:row>
      <xdr:rowOff>118670</xdr:rowOff>
    </xdr:to>
    <xdr:sp macro="" textlink="">
      <xdr:nvSpPr>
        <xdr:cNvPr id="368" name="円/楕円 367"/>
        <xdr:cNvSpPr/>
      </xdr:nvSpPr>
      <xdr:spPr>
        <a:xfrm>
          <a:off x="9588500" y="9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109797</xdr:rowOff>
    </xdr:from>
    <xdr:ext cx="534377" cy="259045"/>
    <xdr:sp macro="" textlink="">
      <xdr:nvSpPr>
        <xdr:cNvPr id="369" name="テキスト ボックス 368"/>
        <xdr:cNvSpPr txBox="1"/>
      </xdr:nvSpPr>
      <xdr:spPr>
        <a:xfrm>
          <a:off x="9372111" y="100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117492</xdr:rowOff>
    </xdr:from>
    <xdr:to>
      <xdr:col>12</xdr:col>
      <xdr:colOff>561975</xdr:colOff>
      <xdr:row>58</xdr:row>
      <xdr:rowOff>47642</xdr:rowOff>
    </xdr:to>
    <xdr:sp macro="" textlink="">
      <xdr:nvSpPr>
        <xdr:cNvPr id="370" name="円/楕円 369"/>
        <xdr:cNvSpPr/>
      </xdr:nvSpPr>
      <xdr:spPr>
        <a:xfrm>
          <a:off x="8699500" y="98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64169</xdr:rowOff>
    </xdr:from>
    <xdr:ext cx="599010" cy="259045"/>
    <xdr:sp macro="" textlink="">
      <xdr:nvSpPr>
        <xdr:cNvPr id="371" name="テキスト ボックス 370"/>
        <xdr:cNvSpPr txBox="1"/>
      </xdr:nvSpPr>
      <xdr:spPr>
        <a:xfrm>
          <a:off x="8450794" y="966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5449</xdr:rowOff>
    </xdr:from>
    <xdr:to>
      <xdr:col>11</xdr:col>
      <xdr:colOff>358775</xdr:colOff>
      <xdr:row>58</xdr:row>
      <xdr:rowOff>107049</xdr:rowOff>
    </xdr:to>
    <xdr:sp macro="" textlink="">
      <xdr:nvSpPr>
        <xdr:cNvPr id="372" name="円/楕円 371"/>
        <xdr:cNvSpPr/>
      </xdr:nvSpPr>
      <xdr:spPr>
        <a:xfrm>
          <a:off x="7810500" y="99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123576</xdr:rowOff>
    </xdr:from>
    <xdr:ext cx="534377" cy="259045"/>
    <xdr:sp macro="" textlink="">
      <xdr:nvSpPr>
        <xdr:cNvPr id="373" name="テキスト ボックス 372"/>
        <xdr:cNvSpPr txBox="1"/>
      </xdr:nvSpPr>
      <xdr:spPr>
        <a:xfrm>
          <a:off x="7594111" y="97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165449</xdr:rowOff>
    </xdr:from>
    <xdr:to>
      <xdr:col>10</xdr:col>
      <xdr:colOff>155575</xdr:colOff>
      <xdr:row>58</xdr:row>
      <xdr:rowOff>95599</xdr:rowOff>
    </xdr:to>
    <xdr:sp macro="" textlink="">
      <xdr:nvSpPr>
        <xdr:cNvPr id="374" name="円/楕円 373"/>
        <xdr:cNvSpPr/>
      </xdr:nvSpPr>
      <xdr:spPr>
        <a:xfrm>
          <a:off x="6921500" y="99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112126</xdr:rowOff>
    </xdr:from>
    <xdr:ext cx="534377" cy="259045"/>
    <xdr:sp macro="" textlink="">
      <xdr:nvSpPr>
        <xdr:cNvPr id="375" name="テキスト ボックス 374"/>
        <xdr:cNvSpPr txBox="1"/>
      </xdr:nvSpPr>
      <xdr:spPr>
        <a:xfrm>
          <a:off x="6705111" y="97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52820</xdr:rowOff>
    </xdr:from>
    <xdr:to>
      <xdr:col>15</xdr:col>
      <xdr:colOff>180975</xdr:colOff>
      <xdr:row>77</xdr:row>
      <xdr:rowOff>90815</xdr:rowOff>
    </xdr:to>
    <xdr:cxnSp macro="">
      <xdr:nvCxnSpPr>
        <xdr:cNvPr id="400" name="直線コネクタ 399"/>
        <xdr:cNvCxnSpPr/>
      </xdr:nvCxnSpPr>
      <xdr:spPr>
        <a:xfrm flipV="1">
          <a:off x="9639300" y="13254470"/>
          <a:ext cx="838200" cy="3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107502</xdr:rowOff>
    </xdr:from>
    <xdr:to>
      <xdr:col>14</xdr:col>
      <xdr:colOff>28575</xdr:colOff>
      <xdr:row>77</xdr:row>
      <xdr:rowOff>90815</xdr:rowOff>
    </xdr:to>
    <xdr:cxnSp macro="">
      <xdr:nvCxnSpPr>
        <xdr:cNvPr id="403" name="直線コネクタ 402"/>
        <xdr:cNvCxnSpPr/>
      </xdr:nvCxnSpPr>
      <xdr:spPr>
        <a:xfrm>
          <a:off x="8750300" y="12966252"/>
          <a:ext cx="889000" cy="3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86654</xdr:rowOff>
    </xdr:from>
    <xdr:to>
      <xdr:col>12</xdr:col>
      <xdr:colOff>561975</xdr:colOff>
      <xdr:row>77</xdr:row>
      <xdr:rowOff>16804</xdr:rowOff>
    </xdr:to>
    <xdr:sp macro="" textlink="">
      <xdr:nvSpPr>
        <xdr:cNvPr id="406" name="フローチャート : 判断 405"/>
        <xdr:cNvSpPr/>
      </xdr:nvSpPr>
      <xdr:spPr>
        <a:xfrm>
          <a:off x="8699500" y="131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7931</xdr:rowOff>
    </xdr:from>
    <xdr:ext cx="534377" cy="259045"/>
    <xdr:sp macro="" textlink="">
      <xdr:nvSpPr>
        <xdr:cNvPr id="407" name="テキスト ボックス 406"/>
        <xdr:cNvSpPr txBox="1"/>
      </xdr:nvSpPr>
      <xdr:spPr>
        <a:xfrm>
          <a:off x="8483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2020</xdr:rowOff>
    </xdr:from>
    <xdr:to>
      <xdr:col>15</xdr:col>
      <xdr:colOff>231775</xdr:colOff>
      <xdr:row>77</xdr:row>
      <xdr:rowOff>103620</xdr:rowOff>
    </xdr:to>
    <xdr:sp macro="" textlink="">
      <xdr:nvSpPr>
        <xdr:cNvPr id="413" name="円/楕円 412"/>
        <xdr:cNvSpPr/>
      </xdr:nvSpPr>
      <xdr:spPr>
        <a:xfrm>
          <a:off x="10426700" y="132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24897</xdr:rowOff>
    </xdr:from>
    <xdr:ext cx="534377" cy="259045"/>
    <xdr:sp macro="" textlink="">
      <xdr:nvSpPr>
        <xdr:cNvPr id="414" name="普通建設事業費 （ うち新規整備　）該当値テキスト"/>
        <xdr:cNvSpPr txBox="1"/>
      </xdr:nvSpPr>
      <xdr:spPr>
        <a:xfrm>
          <a:off x="10528300" y="130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40015</xdr:rowOff>
    </xdr:from>
    <xdr:to>
      <xdr:col>14</xdr:col>
      <xdr:colOff>79375</xdr:colOff>
      <xdr:row>77</xdr:row>
      <xdr:rowOff>141615</xdr:rowOff>
    </xdr:to>
    <xdr:sp macro="" textlink="">
      <xdr:nvSpPr>
        <xdr:cNvPr id="415" name="円/楕円 414"/>
        <xdr:cNvSpPr/>
      </xdr:nvSpPr>
      <xdr:spPr>
        <a:xfrm>
          <a:off x="9588500" y="132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132742</xdr:rowOff>
    </xdr:from>
    <xdr:ext cx="534377" cy="259045"/>
    <xdr:sp macro="" textlink="">
      <xdr:nvSpPr>
        <xdr:cNvPr id="416" name="テキスト ボックス 415"/>
        <xdr:cNvSpPr txBox="1"/>
      </xdr:nvSpPr>
      <xdr:spPr>
        <a:xfrm>
          <a:off x="9372111" y="1333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56702</xdr:rowOff>
    </xdr:from>
    <xdr:to>
      <xdr:col>12</xdr:col>
      <xdr:colOff>561975</xdr:colOff>
      <xdr:row>75</xdr:row>
      <xdr:rowOff>158302</xdr:rowOff>
    </xdr:to>
    <xdr:sp macro="" textlink="">
      <xdr:nvSpPr>
        <xdr:cNvPr id="417" name="円/楕円 416"/>
        <xdr:cNvSpPr/>
      </xdr:nvSpPr>
      <xdr:spPr>
        <a:xfrm>
          <a:off x="8699500" y="129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3379</xdr:rowOff>
    </xdr:from>
    <xdr:ext cx="534377" cy="259045"/>
    <xdr:sp macro="" textlink="">
      <xdr:nvSpPr>
        <xdr:cNvPr id="418" name="テキスト ボックス 417"/>
        <xdr:cNvSpPr txBox="1"/>
      </xdr:nvSpPr>
      <xdr:spPr>
        <a:xfrm>
          <a:off x="8483111" y="1269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31003</xdr:rowOff>
    </xdr:from>
    <xdr:to>
      <xdr:col>15</xdr:col>
      <xdr:colOff>180975</xdr:colOff>
      <xdr:row>98</xdr:row>
      <xdr:rowOff>35367</xdr:rowOff>
    </xdr:to>
    <xdr:cxnSp macro="">
      <xdr:nvCxnSpPr>
        <xdr:cNvPr id="445" name="直線コネクタ 444"/>
        <xdr:cNvCxnSpPr/>
      </xdr:nvCxnSpPr>
      <xdr:spPr>
        <a:xfrm flipV="1">
          <a:off x="9639300" y="16833103"/>
          <a:ext cx="8382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35367</xdr:rowOff>
    </xdr:from>
    <xdr:to>
      <xdr:col>14</xdr:col>
      <xdr:colOff>28575</xdr:colOff>
      <xdr:row>98</xdr:row>
      <xdr:rowOff>81952</xdr:rowOff>
    </xdr:to>
    <xdr:cxnSp macro="">
      <xdr:nvCxnSpPr>
        <xdr:cNvPr id="448" name="直線コネクタ 447"/>
        <xdr:cNvCxnSpPr/>
      </xdr:nvCxnSpPr>
      <xdr:spPr>
        <a:xfrm flipV="1">
          <a:off x="8750300" y="16837467"/>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107450</xdr:rowOff>
    </xdr:from>
    <xdr:ext cx="534377" cy="259045"/>
    <xdr:sp macro="" textlink="">
      <xdr:nvSpPr>
        <xdr:cNvPr id="450" name="テキスト ボックス 449"/>
        <xdr:cNvSpPr txBox="1"/>
      </xdr:nvSpPr>
      <xdr:spPr>
        <a:xfrm>
          <a:off x="9372111" y="169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16525</xdr:rowOff>
    </xdr:from>
    <xdr:to>
      <xdr:col>12</xdr:col>
      <xdr:colOff>561975</xdr:colOff>
      <xdr:row>98</xdr:row>
      <xdr:rowOff>118125</xdr:rowOff>
    </xdr:to>
    <xdr:sp macro="" textlink="">
      <xdr:nvSpPr>
        <xdr:cNvPr id="451" name="フローチャート : 判断 450"/>
        <xdr:cNvSpPr/>
      </xdr:nvSpPr>
      <xdr:spPr>
        <a:xfrm>
          <a:off x="8699500" y="1681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134652</xdr:rowOff>
    </xdr:from>
    <xdr:ext cx="534377" cy="259045"/>
    <xdr:sp macro="" textlink="">
      <xdr:nvSpPr>
        <xdr:cNvPr id="452" name="テキスト ボックス 451"/>
        <xdr:cNvSpPr txBox="1"/>
      </xdr:nvSpPr>
      <xdr:spPr>
        <a:xfrm>
          <a:off x="8483111" y="165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151653</xdr:rowOff>
    </xdr:from>
    <xdr:to>
      <xdr:col>15</xdr:col>
      <xdr:colOff>231775</xdr:colOff>
      <xdr:row>98</xdr:row>
      <xdr:rowOff>81803</xdr:rowOff>
    </xdr:to>
    <xdr:sp macro="" textlink="">
      <xdr:nvSpPr>
        <xdr:cNvPr id="458" name="円/楕円 457"/>
        <xdr:cNvSpPr/>
      </xdr:nvSpPr>
      <xdr:spPr>
        <a:xfrm>
          <a:off x="10426700" y="167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111030</xdr:rowOff>
    </xdr:from>
    <xdr:ext cx="534377" cy="259045"/>
    <xdr:sp macro="" textlink="">
      <xdr:nvSpPr>
        <xdr:cNvPr id="459" name="普通建設事業費 （ うち更新整備　）該当値テキスト"/>
        <xdr:cNvSpPr txBox="1"/>
      </xdr:nvSpPr>
      <xdr:spPr>
        <a:xfrm>
          <a:off x="10528300" y="165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156017</xdr:rowOff>
    </xdr:from>
    <xdr:to>
      <xdr:col>14</xdr:col>
      <xdr:colOff>79375</xdr:colOff>
      <xdr:row>98</xdr:row>
      <xdr:rowOff>86167</xdr:rowOff>
    </xdr:to>
    <xdr:sp macro="" textlink="">
      <xdr:nvSpPr>
        <xdr:cNvPr id="460" name="円/楕円 459"/>
        <xdr:cNvSpPr/>
      </xdr:nvSpPr>
      <xdr:spPr>
        <a:xfrm>
          <a:off x="9588500" y="167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102694</xdr:rowOff>
    </xdr:from>
    <xdr:ext cx="534377" cy="259045"/>
    <xdr:sp macro="" textlink="">
      <xdr:nvSpPr>
        <xdr:cNvPr id="461" name="テキスト ボックス 460"/>
        <xdr:cNvSpPr txBox="1"/>
      </xdr:nvSpPr>
      <xdr:spPr>
        <a:xfrm>
          <a:off x="9372111" y="1656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31152</xdr:rowOff>
    </xdr:from>
    <xdr:to>
      <xdr:col>12</xdr:col>
      <xdr:colOff>561975</xdr:colOff>
      <xdr:row>98</xdr:row>
      <xdr:rowOff>132752</xdr:rowOff>
    </xdr:to>
    <xdr:sp macro="" textlink="">
      <xdr:nvSpPr>
        <xdr:cNvPr id="462" name="円/楕円 461"/>
        <xdr:cNvSpPr/>
      </xdr:nvSpPr>
      <xdr:spPr>
        <a:xfrm>
          <a:off x="8699500" y="168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123879</xdr:rowOff>
    </xdr:from>
    <xdr:ext cx="534377" cy="259045"/>
    <xdr:sp macro="" textlink="">
      <xdr:nvSpPr>
        <xdr:cNvPr id="463" name="テキスト ボックス 462"/>
        <xdr:cNvSpPr txBox="1"/>
      </xdr:nvSpPr>
      <xdr:spPr>
        <a:xfrm>
          <a:off x="8483111" y="169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30105</xdr:rowOff>
    </xdr:from>
    <xdr:to>
      <xdr:col>23</xdr:col>
      <xdr:colOff>517525</xdr:colOff>
      <xdr:row>39</xdr:row>
      <xdr:rowOff>34316</xdr:rowOff>
    </xdr:to>
    <xdr:cxnSp macro="">
      <xdr:nvCxnSpPr>
        <xdr:cNvPr id="492" name="直線コネクタ 491"/>
        <xdr:cNvCxnSpPr/>
      </xdr:nvCxnSpPr>
      <xdr:spPr>
        <a:xfrm flipV="1">
          <a:off x="15481300" y="6716655"/>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161036</xdr:rowOff>
    </xdr:from>
    <xdr:to>
      <xdr:col>22</xdr:col>
      <xdr:colOff>365125</xdr:colOff>
      <xdr:row>39</xdr:row>
      <xdr:rowOff>34316</xdr:rowOff>
    </xdr:to>
    <xdr:cxnSp macro="">
      <xdr:nvCxnSpPr>
        <xdr:cNvPr id="495" name="直線コネクタ 494"/>
        <xdr:cNvCxnSpPr/>
      </xdr:nvCxnSpPr>
      <xdr:spPr>
        <a:xfrm>
          <a:off x="14592300" y="6676136"/>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161036</xdr:rowOff>
    </xdr:from>
    <xdr:to>
      <xdr:col>21</xdr:col>
      <xdr:colOff>161925</xdr:colOff>
      <xdr:row>39</xdr:row>
      <xdr:rowOff>42183</xdr:rowOff>
    </xdr:to>
    <xdr:cxnSp macro="">
      <xdr:nvCxnSpPr>
        <xdr:cNvPr id="498" name="直線コネクタ 497"/>
        <xdr:cNvCxnSpPr/>
      </xdr:nvCxnSpPr>
      <xdr:spPr>
        <a:xfrm flipV="1">
          <a:off x="13703300" y="667613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97854</xdr:rowOff>
    </xdr:from>
    <xdr:to>
      <xdr:col>21</xdr:col>
      <xdr:colOff>212725</xdr:colOff>
      <xdr:row>39</xdr:row>
      <xdr:rowOff>28004</xdr:rowOff>
    </xdr:to>
    <xdr:sp macro="" textlink="">
      <xdr:nvSpPr>
        <xdr:cNvPr id="499" name="フローチャート : 判断 498"/>
        <xdr:cNvSpPr/>
      </xdr:nvSpPr>
      <xdr:spPr>
        <a:xfrm>
          <a:off x="14541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44530</xdr:rowOff>
    </xdr:from>
    <xdr:ext cx="469744" cy="259045"/>
    <xdr:sp macro="" textlink="">
      <xdr:nvSpPr>
        <xdr:cNvPr id="500" name="テキスト ボックス 499"/>
        <xdr:cNvSpPr txBox="1"/>
      </xdr:nvSpPr>
      <xdr:spPr>
        <a:xfrm>
          <a:off x="14357427"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51689</xdr:rowOff>
    </xdr:from>
    <xdr:to>
      <xdr:col>19</xdr:col>
      <xdr:colOff>644525</xdr:colOff>
      <xdr:row>39</xdr:row>
      <xdr:rowOff>42183</xdr:rowOff>
    </xdr:to>
    <xdr:cxnSp macro="">
      <xdr:nvCxnSpPr>
        <xdr:cNvPr id="501" name="直線コネクタ 500"/>
        <xdr:cNvCxnSpPr/>
      </xdr:nvCxnSpPr>
      <xdr:spPr>
        <a:xfrm>
          <a:off x="12814300" y="6566789"/>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101416</xdr:rowOff>
    </xdr:from>
    <xdr:to>
      <xdr:col>20</xdr:col>
      <xdr:colOff>9525</xdr:colOff>
      <xdr:row>39</xdr:row>
      <xdr:rowOff>31566</xdr:rowOff>
    </xdr:to>
    <xdr:sp macro="" textlink="">
      <xdr:nvSpPr>
        <xdr:cNvPr id="502" name="フローチャート : 判断 501"/>
        <xdr:cNvSpPr/>
      </xdr:nvSpPr>
      <xdr:spPr>
        <a:xfrm>
          <a:off x="13652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48093</xdr:rowOff>
    </xdr:from>
    <xdr:ext cx="469744" cy="259045"/>
    <xdr:sp macro="" textlink="">
      <xdr:nvSpPr>
        <xdr:cNvPr id="503" name="テキスト ボックス 502"/>
        <xdr:cNvSpPr txBox="1"/>
      </xdr:nvSpPr>
      <xdr:spPr>
        <a:xfrm>
          <a:off x="13468427"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47199</xdr:rowOff>
    </xdr:from>
    <xdr:to>
      <xdr:col>18</xdr:col>
      <xdr:colOff>492125</xdr:colOff>
      <xdr:row>37</xdr:row>
      <xdr:rowOff>148799</xdr:rowOff>
    </xdr:to>
    <xdr:sp macro="" textlink="">
      <xdr:nvSpPr>
        <xdr:cNvPr id="504" name="フローチャート : 判断 503"/>
        <xdr:cNvSpPr/>
      </xdr:nvSpPr>
      <xdr:spPr>
        <a:xfrm>
          <a:off x="12763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165326</xdr:rowOff>
    </xdr:from>
    <xdr:ext cx="534377" cy="259045"/>
    <xdr:sp macro="" textlink="">
      <xdr:nvSpPr>
        <xdr:cNvPr id="505" name="テキスト ボックス 504"/>
        <xdr:cNvSpPr txBox="1"/>
      </xdr:nvSpPr>
      <xdr:spPr>
        <a:xfrm>
          <a:off x="12547111" y="61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150755</xdr:rowOff>
    </xdr:from>
    <xdr:to>
      <xdr:col>23</xdr:col>
      <xdr:colOff>568325</xdr:colOff>
      <xdr:row>39</xdr:row>
      <xdr:rowOff>80905</xdr:rowOff>
    </xdr:to>
    <xdr:sp macro="" textlink="">
      <xdr:nvSpPr>
        <xdr:cNvPr id="511" name="円/楕円 510"/>
        <xdr:cNvSpPr/>
      </xdr:nvSpPr>
      <xdr:spPr>
        <a:xfrm>
          <a:off x="16268700" y="66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154966</xdr:rowOff>
    </xdr:from>
    <xdr:to>
      <xdr:col>22</xdr:col>
      <xdr:colOff>415925</xdr:colOff>
      <xdr:row>39</xdr:row>
      <xdr:rowOff>85116</xdr:rowOff>
    </xdr:to>
    <xdr:sp macro="" textlink="">
      <xdr:nvSpPr>
        <xdr:cNvPr id="513" name="円/楕円 512"/>
        <xdr:cNvSpPr/>
      </xdr:nvSpPr>
      <xdr:spPr>
        <a:xfrm>
          <a:off x="15430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76243</xdr:rowOff>
    </xdr:from>
    <xdr:ext cx="378565" cy="259045"/>
    <xdr:sp macro="" textlink="">
      <xdr:nvSpPr>
        <xdr:cNvPr id="514" name="テキスト ボックス 513"/>
        <xdr:cNvSpPr txBox="1"/>
      </xdr:nvSpPr>
      <xdr:spPr>
        <a:xfrm>
          <a:off x="15292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110236</xdr:rowOff>
    </xdr:from>
    <xdr:to>
      <xdr:col>21</xdr:col>
      <xdr:colOff>212725</xdr:colOff>
      <xdr:row>39</xdr:row>
      <xdr:rowOff>40386</xdr:rowOff>
    </xdr:to>
    <xdr:sp macro="" textlink="">
      <xdr:nvSpPr>
        <xdr:cNvPr id="515" name="円/楕円 514"/>
        <xdr:cNvSpPr/>
      </xdr:nvSpPr>
      <xdr:spPr>
        <a:xfrm>
          <a:off x="14541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31513</xdr:rowOff>
    </xdr:from>
    <xdr:ext cx="469744" cy="259045"/>
    <xdr:sp macro="" textlink="">
      <xdr:nvSpPr>
        <xdr:cNvPr id="516" name="テキスト ボックス 515"/>
        <xdr:cNvSpPr txBox="1"/>
      </xdr:nvSpPr>
      <xdr:spPr>
        <a:xfrm>
          <a:off x="14357427" y="671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162833</xdr:rowOff>
    </xdr:from>
    <xdr:to>
      <xdr:col>20</xdr:col>
      <xdr:colOff>9525</xdr:colOff>
      <xdr:row>39</xdr:row>
      <xdr:rowOff>92983</xdr:rowOff>
    </xdr:to>
    <xdr:sp macro="" textlink="">
      <xdr:nvSpPr>
        <xdr:cNvPr id="517" name="円/楕円 516"/>
        <xdr:cNvSpPr/>
      </xdr:nvSpPr>
      <xdr:spPr>
        <a:xfrm>
          <a:off x="13652500" y="66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84110</xdr:rowOff>
    </xdr:from>
    <xdr:ext cx="378565" cy="259045"/>
    <xdr:sp macro="" textlink="">
      <xdr:nvSpPr>
        <xdr:cNvPr id="518" name="テキスト ボックス 517"/>
        <xdr:cNvSpPr txBox="1"/>
      </xdr:nvSpPr>
      <xdr:spPr>
        <a:xfrm>
          <a:off x="13514017" y="677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xdr:rowOff>
    </xdr:from>
    <xdr:to>
      <xdr:col>18</xdr:col>
      <xdr:colOff>492125</xdr:colOff>
      <xdr:row>38</xdr:row>
      <xdr:rowOff>102489</xdr:rowOff>
    </xdr:to>
    <xdr:sp macro="" textlink="">
      <xdr:nvSpPr>
        <xdr:cNvPr id="519" name="円/楕円 518"/>
        <xdr:cNvSpPr/>
      </xdr:nvSpPr>
      <xdr:spPr>
        <a:xfrm>
          <a:off x="12763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93616</xdr:rowOff>
    </xdr:from>
    <xdr:ext cx="469744" cy="259045"/>
    <xdr:sp macro="" textlink="">
      <xdr:nvSpPr>
        <xdr:cNvPr id="520" name="テキスト ボックス 519"/>
        <xdr:cNvSpPr txBox="1"/>
      </xdr:nvSpPr>
      <xdr:spPr>
        <a:xfrm>
          <a:off x="12579427"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1" name="フローチャート : 判断 560"/>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2" name="テキスト ボックス 561"/>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601" name="直線コネクタ 600"/>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602"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603" name="直線コネクタ 602"/>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604"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605" name="直線コネクタ 604"/>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95169</xdr:rowOff>
    </xdr:from>
    <xdr:to>
      <xdr:col>23</xdr:col>
      <xdr:colOff>517525</xdr:colOff>
      <xdr:row>76</xdr:row>
      <xdr:rowOff>130366</xdr:rowOff>
    </xdr:to>
    <xdr:cxnSp macro="">
      <xdr:nvCxnSpPr>
        <xdr:cNvPr id="606" name="直線コネクタ 605"/>
        <xdr:cNvCxnSpPr/>
      </xdr:nvCxnSpPr>
      <xdr:spPr>
        <a:xfrm flipV="1">
          <a:off x="15481300" y="13125369"/>
          <a:ext cx="8382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607"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8" name="フローチャート : 判断 607"/>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130366</xdr:rowOff>
    </xdr:from>
    <xdr:to>
      <xdr:col>22</xdr:col>
      <xdr:colOff>365125</xdr:colOff>
      <xdr:row>76</xdr:row>
      <xdr:rowOff>149751</xdr:rowOff>
    </xdr:to>
    <xdr:cxnSp macro="">
      <xdr:nvCxnSpPr>
        <xdr:cNvPr id="609" name="直線コネクタ 608"/>
        <xdr:cNvCxnSpPr/>
      </xdr:nvCxnSpPr>
      <xdr:spPr>
        <a:xfrm flipV="1">
          <a:off x="14592300" y="1316056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0" name="フローチャート : 判断 609"/>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11" name="テキスト ボックス 610"/>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139227</xdr:rowOff>
    </xdr:from>
    <xdr:to>
      <xdr:col>21</xdr:col>
      <xdr:colOff>161925</xdr:colOff>
      <xdr:row>76</xdr:row>
      <xdr:rowOff>149751</xdr:rowOff>
    </xdr:to>
    <xdr:cxnSp macro="">
      <xdr:nvCxnSpPr>
        <xdr:cNvPr id="612" name="直線コネクタ 611"/>
        <xdr:cNvCxnSpPr/>
      </xdr:nvCxnSpPr>
      <xdr:spPr>
        <a:xfrm>
          <a:off x="13703300" y="13169427"/>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3" name="フローチャート : 判断 612"/>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4" name="テキスト ボックス 613"/>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139227</xdr:rowOff>
    </xdr:from>
    <xdr:to>
      <xdr:col>19</xdr:col>
      <xdr:colOff>644525</xdr:colOff>
      <xdr:row>76</xdr:row>
      <xdr:rowOff>166576</xdr:rowOff>
    </xdr:to>
    <xdr:cxnSp macro="">
      <xdr:nvCxnSpPr>
        <xdr:cNvPr id="615" name="直線コネクタ 614"/>
        <xdr:cNvCxnSpPr/>
      </xdr:nvCxnSpPr>
      <xdr:spPr>
        <a:xfrm flipV="1">
          <a:off x="12814300" y="13169427"/>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6" name="フローチャート : 判断 615"/>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7" name="テキスト ボックス 616"/>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8" name="フローチャート : 判断 617"/>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19" name="テキスト ボックス 618"/>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44369</xdr:rowOff>
    </xdr:from>
    <xdr:to>
      <xdr:col>23</xdr:col>
      <xdr:colOff>568325</xdr:colOff>
      <xdr:row>76</xdr:row>
      <xdr:rowOff>145969</xdr:rowOff>
    </xdr:to>
    <xdr:sp macro="" textlink="">
      <xdr:nvSpPr>
        <xdr:cNvPr id="625" name="円/楕円 624"/>
        <xdr:cNvSpPr/>
      </xdr:nvSpPr>
      <xdr:spPr>
        <a:xfrm>
          <a:off x="162687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67246</xdr:rowOff>
    </xdr:from>
    <xdr:ext cx="534377" cy="259045"/>
    <xdr:sp macro="" textlink="">
      <xdr:nvSpPr>
        <xdr:cNvPr id="626" name="公債費該当値テキスト"/>
        <xdr:cNvSpPr txBox="1"/>
      </xdr:nvSpPr>
      <xdr:spPr>
        <a:xfrm>
          <a:off x="16370300" y="129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79566</xdr:rowOff>
    </xdr:from>
    <xdr:to>
      <xdr:col>22</xdr:col>
      <xdr:colOff>415925</xdr:colOff>
      <xdr:row>77</xdr:row>
      <xdr:rowOff>9716</xdr:rowOff>
    </xdr:to>
    <xdr:sp macro="" textlink="">
      <xdr:nvSpPr>
        <xdr:cNvPr id="627" name="円/楕円 626"/>
        <xdr:cNvSpPr/>
      </xdr:nvSpPr>
      <xdr:spPr>
        <a:xfrm>
          <a:off x="15430500" y="131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843</xdr:rowOff>
    </xdr:from>
    <xdr:ext cx="534377" cy="259045"/>
    <xdr:sp macro="" textlink="">
      <xdr:nvSpPr>
        <xdr:cNvPr id="628" name="テキスト ボックス 627"/>
        <xdr:cNvSpPr txBox="1"/>
      </xdr:nvSpPr>
      <xdr:spPr>
        <a:xfrm>
          <a:off x="15214111" y="132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98951</xdr:rowOff>
    </xdr:from>
    <xdr:to>
      <xdr:col>21</xdr:col>
      <xdr:colOff>212725</xdr:colOff>
      <xdr:row>77</xdr:row>
      <xdr:rowOff>29101</xdr:rowOff>
    </xdr:to>
    <xdr:sp macro="" textlink="">
      <xdr:nvSpPr>
        <xdr:cNvPr id="629" name="円/楕円 628"/>
        <xdr:cNvSpPr/>
      </xdr:nvSpPr>
      <xdr:spPr>
        <a:xfrm>
          <a:off x="14541500" y="131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20228</xdr:rowOff>
    </xdr:from>
    <xdr:ext cx="534377" cy="259045"/>
    <xdr:sp macro="" textlink="">
      <xdr:nvSpPr>
        <xdr:cNvPr id="630" name="テキスト ボックス 629"/>
        <xdr:cNvSpPr txBox="1"/>
      </xdr:nvSpPr>
      <xdr:spPr>
        <a:xfrm>
          <a:off x="14325111" y="132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88427</xdr:rowOff>
    </xdr:from>
    <xdr:to>
      <xdr:col>20</xdr:col>
      <xdr:colOff>9525</xdr:colOff>
      <xdr:row>77</xdr:row>
      <xdr:rowOff>18577</xdr:rowOff>
    </xdr:to>
    <xdr:sp macro="" textlink="">
      <xdr:nvSpPr>
        <xdr:cNvPr id="631" name="円/楕円 630"/>
        <xdr:cNvSpPr/>
      </xdr:nvSpPr>
      <xdr:spPr>
        <a:xfrm>
          <a:off x="13652500" y="131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9704</xdr:rowOff>
    </xdr:from>
    <xdr:ext cx="534377" cy="259045"/>
    <xdr:sp macro="" textlink="">
      <xdr:nvSpPr>
        <xdr:cNvPr id="632" name="テキスト ボックス 631"/>
        <xdr:cNvSpPr txBox="1"/>
      </xdr:nvSpPr>
      <xdr:spPr>
        <a:xfrm>
          <a:off x="13436111" y="1321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115776</xdr:rowOff>
    </xdr:from>
    <xdr:to>
      <xdr:col>18</xdr:col>
      <xdr:colOff>492125</xdr:colOff>
      <xdr:row>77</xdr:row>
      <xdr:rowOff>45926</xdr:rowOff>
    </xdr:to>
    <xdr:sp macro="" textlink="">
      <xdr:nvSpPr>
        <xdr:cNvPr id="633" name="円/楕円 632"/>
        <xdr:cNvSpPr/>
      </xdr:nvSpPr>
      <xdr:spPr>
        <a:xfrm>
          <a:off x="12763500" y="131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37053</xdr:rowOff>
    </xdr:from>
    <xdr:ext cx="534377" cy="259045"/>
    <xdr:sp macro="" textlink="">
      <xdr:nvSpPr>
        <xdr:cNvPr id="634" name="テキスト ボックス 633"/>
        <xdr:cNvSpPr txBox="1"/>
      </xdr:nvSpPr>
      <xdr:spPr>
        <a:xfrm>
          <a:off x="12547111" y="132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4" name="テキスト ボックス 65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8" name="直線コネクタ 657"/>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9"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60" name="直線コネクタ 659"/>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61"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62" name="直線コネクタ 661"/>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79870</xdr:rowOff>
    </xdr:from>
    <xdr:to>
      <xdr:col>23</xdr:col>
      <xdr:colOff>517525</xdr:colOff>
      <xdr:row>98</xdr:row>
      <xdr:rowOff>78854</xdr:rowOff>
    </xdr:to>
    <xdr:cxnSp macro="">
      <xdr:nvCxnSpPr>
        <xdr:cNvPr id="663" name="直線コネクタ 662"/>
        <xdr:cNvCxnSpPr/>
      </xdr:nvCxnSpPr>
      <xdr:spPr>
        <a:xfrm>
          <a:off x="15481300" y="16367620"/>
          <a:ext cx="838200" cy="5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75709</xdr:rowOff>
    </xdr:from>
    <xdr:ext cx="534377" cy="259045"/>
    <xdr:sp macro="" textlink="">
      <xdr:nvSpPr>
        <xdr:cNvPr id="664" name="積立金平均値テキスト"/>
        <xdr:cNvSpPr txBox="1"/>
      </xdr:nvSpPr>
      <xdr:spPr>
        <a:xfrm>
          <a:off x="16370300" y="16534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65" name="フローチャート : 判断 664"/>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79870</xdr:rowOff>
    </xdr:from>
    <xdr:to>
      <xdr:col>22</xdr:col>
      <xdr:colOff>365125</xdr:colOff>
      <xdr:row>96</xdr:row>
      <xdr:rowOff>42838</xdr:rowOff>
    </xdr:to>
    <xdr:cxnSp macro="">
      <xdr:nvCxnSpPr>
        <xdr:cNvPr id="666" name="直線コネクタ 665"/>
        <xdr:cNvCxnSpPr/>
      </xdr:nvCxnSpPr>
      <xdr:spPr>
        <a:xfrm flipV="1">
          <a:off x="14592300" y="16367620"/>
          <a:ext cx="889000" cy="1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149924</xdr:rowOff>
    </xdr:from>
    <xdr:to>
      <xdr:col>22</xdr:col>
      <xdr:colOff>415925</xdr:colOff>
      <xdr:row>95</xdr:row>
      <xdr:rowOff>80074</xdr:rowOff>
    </xdr:to>
    <xdr:sp macro="" textlink="">
      <xdr:nvSpPr>
        <xdr:cNvPr id="667" name="フローチャート : 判断 666"/>
        <xdr:cNvSpPr/>
      </xdr:nvSpPr>
      <xdr:spPr>
        <a:xfrm>
          <a:off x="15430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96601</xdr:rowOff>
    </xdr:from>
    <xdr:ext cx="534377" cy="259045"/>
    <xdr:sp macro="" textlink="">
      <xdr:nvSpPr>
        <xdr:cNvPr id="668" name="テキスト ボックス 667"/>
        <xdr:cNvSpPr txBox="1"/>
      </xdr:nvSpPr>
      <xdr:spPr>
        <a:xfrm>
          <a:off x="15214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18681</xdr:rowOff>
    </xdr:from>
    <xdr:to>
      <xdr:col>21</xdr:col>
      <xdr:colOff>161925</xdr:colOff>
      <xdr:row>96</xdr:row>
      <xdr:rowOff>42838</xdr:rowOff>
    </xdr:to>
    <xdr:cxnSp macro="">
      <xdr:nvCxnSpPr>
        <xdr:cNvPr id="669" name="直線コネクタ 668"/>
        <xdr:cNvCxnSpPr/>
      </xdr:nvCxnSpPr>
      <xdr:spPr>
        <a:xfrm>
          <a:off x="13703300" y="16477881"/>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0" name="フローチャート : 判断 669"/>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71" name="テキスト ボックス 670"/>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71577</xdr:rowOff>
    </xdr:from>
    <xdr:to>
      <xdr:col>19</xdr:col>
      <xdr:colOff>644525</xdr:colOff>
      <xdr:row>96</xdr:row>
      <xdr:rowOff>18681</xdr:rowOff>
    </xdr:to>
    <xdr:cxnSp macro="">
      <xdr:nvCxnSpPr>
        <xdr:cNvPr id="672" name="直線コネクタ 671"/>
        <xdr:cNvCxnSpPr/>
      </xdr:nvCxnSpPr>
      <xdr:spPr>
        <a:xfrm>
          <a:off x="12814300" y="16359327"/>
          <a:ext cx="889000" cy="1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73" name="フローチャート : 判断 672"/>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74" name="テキスト ボックス 673"/>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75" name="フローチャート : 判断 674"/>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76" name="テキスト ボックス 675"/>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28054</xdr:rowOff>
    </xdr:from>
    <xdr:to>
      <xdr:col>23</xdr:col>
      <xdr:colOff>568325</xdr:colOff>
      <xdr:row>98</xdr:row>
      <xdr:rowOff>129654</xdr:rowOff>
    </xdr:to>
    <xdr:sp macro="" textlink="">
      <xdr:nvSpPr>
        <xdr:cNvPr id="682" name="円/楕円 681"/>
        <xdr:cNvSpPr/>
      </xdr:nvSpPr>
      <xdr:spPr>
        <a:xfrm>
          <a:off x="16268700" y="16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6481</xdr:rowOff>
    </xdr:from>
    <xdr:ext cx="534377" cy="259045"/>
    <xdr:sp macro="" textlink="">
      <xdr:nvSpPr>
        <xdr:cNvPr id="683" name="積立金該当値テキスト"/>
        <xdr:cNvSpPr txBox="1"/>
      </xdr:nvSpPr>
      <xdr:spPr>
        <a:xfrm>
          <a:off x="16370300"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29070</xdr:rowOff>
    </xdr:from>
    <xdr:to>
      <xdr:col>22</xdr:col>
      <xdr:colOff>415925</xdr:colOff>
      <xdr:row>95</xdr:row>
      <xdr:rowOff>130670</xdr:rowOff>
    </xdr:to>
    <xdr:sp macro="" textlink="">
      <xdr:nvSpPr>
        <xdr:cNvPr id="684" name="円/楕円 683"/>
        <xdr:cNvSpPr/>
      </xdr:nvSpPr>
      <xdr:spPr>
        <a:xfrm>
          <a:off x="15430500" y="163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121797</xdr:rowOff>
    </xdr:from>
    <xdr:ext cx="534377" cy="259045"/>
    <xdr:sp macro="" textlink="">
      <xdr:nvSpPr>
        <xdr:cNvPr id="685" name="テキスト ボックス 684"/>
        <xdr:cNvSpPr txBox="1"/>
      </xdr:nvSpPr>
      <xdr:spPr>
        <a:xfrm>
          <a:off x="15214111" y="164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163488</xdr:rowOff>
    </xdr:from>
    <xdr:to>
      <xdr:col>21</xdr:col>
      <xdr:colOff>212725</xdr:colOff>
      <xdr:row>96</xdr:row>
      <xdr:rowOff>93638</xdr:rowOff>
    </xdr:to>
    <xdr:sp macro="" textlink="">
      <xdr:nvSpPr>
        <xdr:cNvPr id="686" name="円/楕円 685"/>
        <xdr:cNvSpPr/>
      </xdr:nvSpPr>
      <xdr:spPr>
        <a:xfrm>
          <a:off x="14541500" y="164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110165</xdr:rowOff>
    </xdr:from>
    <xdr:ext cx="534377" cy="259045"/>
    <xdr:sp macro="" textlink="">
      <xdr:nvSpPr>
        <xdr:cNvPr id="687" name="テキスト ボックス 686"/>
        <xdr:cNvSpPr txBox="1"/>
      </xdr:nvSpPr>
      <xdr:spPr>
        <a:xfrm>
          <a:off x="14325111" y="162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139331</xdr:rowOff>
    </xdr:from>
    <xdr:to>
      <xdr:col>20</xdr:col>
      <xdr:colOff>9525</xdr:colOff>
      <xdr:row>96</xdr:row>
      <xdr:rowOff>69481</xdr:rowOff>
    </xdr:to>
    <xdr:sp macro="" textlink="">
      <xdr:nvSpPr>
        <xdr:cNvPr id="688" name="円/楕円 687"/>
        <xdr:cNvSpPr/>
      </xdr:nvSpPr>
      <xdr:spPr>
        <a:xfrm>
          <a:off x="13652500" y="164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86008</xdr:rowOff>
    </xdr:from>
    <xdr:ext cx="534377" cy="259045"/>
    <xdr:sp macro="" textlink="">
      <xdr:nvSpPr>
        <xdr:cNvPr id="689" name="テキスト ボックス 688"/>
        <xdr:cNvSpPr txBox="1"/>
      </xdr:nvSpPr>
      <xdr:spPr>
        <a:xfrm>
          <a:off x="13436111" y="162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20777</xdr:rowOff>
    </xdr:from>
    <xdr:to>
      <xdr:col>18</xdr:col>
      <xdr:colOff>492125</xdr:colOff>
      <xdr:row>95</xdr:row>
      <xdr:rowOff>122377</xdr:rowOff>
    </xdr:to>
    <xdr:sp macro="" textlink="">
      <xdr:nvSpPr>
        <xdr:cNvPr id="690" name="円/楕円 689"/>
        <xdr:cNvSpPr/>
      </xdr:nvSpPr>
      <xdr:spPr>
        <a:xfrm>
          <a:off x="12763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113504</xdr:rowOff>
    </xdr:from>
    <xdr:ext cx="534377" cy="259045"/>
    <xdr:sp macro="" textlink="">
      <xdr:nvSpPr>
        <xdr:cNvPr id="691" name="テキスト ボックス 690"/>
        <xdr:cNvSpPr txBox="1"/>
      </xdr:nvSpPr>
      <xdr:spPr>
        <a:xfrm>
          <a:off x="12547111" y="164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2" name="直線コネクタ 70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3" name="テキスト ボックス 70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4" name="直線コネクタ 70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5" name="テキスト ボックス 70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6" name="直線コネクタ 70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7" name="テキスト ボックス 70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8" name="直線コネクタ 70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9" name="テキスト ボックス 70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0" name="直線コネクタ 70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1" name="テキスト ボックス 71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2" name="直線コネクタ 71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13" name="テキスト ボックス 71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5" name="テキスト ボックス 71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77227</xdr:rowOff>
    </xdr:from>
    <xdr:to>
      <xdr:col>32</xdr:col>
      <xdr:colOff>186689</xdr:colOff>
      <xdr:row>39</xdr:row>
      <xdr:rowOff>98878</xdr:rowOff>
    </xdr:to>
    <xdr:cxnSp macro="">
      <xdr:nvCxnSpPr>
        <xdr:cNvPr id="717" name="直線コネクタ 716"/>
        <xdr:cNvCxnSpPr/>
      </xdr:nvCxnSpPr>
      <xdr:spPr>
        <a:xfrm flipV="1">
          <a:off x="22159595" y="6592327"/>
          <a:ext cx="1269" cy="19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130890</xdr:rowOff>
    </xdr:from>
    <xdr:ext cx="249299" cy="259045"/>
    <xdr:sp macro="" textlink="">
      <xdr:nvSpPr>
        <xdr:cNvPr id="718" name="投資及び出資金最小値テキスト"/>
        <xdr:cNvSpPr txBox="1"/>
      </xdr:nvSpPr>
      <xdr:spPr>
        <a:xfrm>
          <a:off x="22212300" y="6817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9" name="直線コネクタ 71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23904</xdr:rowOff>
    </xdr:from>
    <xdr:ext cx="534377" cy="259045"/>
    <xdr:sp macro="" textlink="">
      <xdr:nvSpPr>
        <xdr:cNvPr id="720" name="投資及び出資金最大値テキスト"/>
        <xdr:cNvSpPr txBox="1"/>
      </xdr:nvSpPr>
      <xdr:spPr>
        <a:xfrm>
          <a:off x="22212300" y="63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38</xdr:row>
      <xdr:rowOff>77227</xdr:rowOff>
    </xdr:from>
    <xdr:to>
      <xdr:col>32</xdr:col>
      <xdr:colOff>276225</xdr:colOff>
      <xdr:row>38</xdr:row>
      <xdr:rowOff>77227</xdr:rowOff>
    </xdr:to>
    <xdr:cxnSp macro="">
      <xdr:nvCxnSpPr>
        <xdr:cNvPr id="721" name="直線コネクタ 720"/>
        <xdr:cNvCxnSpPr/>
      </xdr:nvCxnSpPr>
      <xdr:spPr>
        <a:xfrm>
          <a:off x="22072600" y="659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75219</xdr:rowOff>
    </xdr:from>
    <xdr:to>
      <xdr:col>32</xdr:col>
      <xdr:colOff>187325</xdr:colOff>
      <xdr:row>39</xdr:row>
      <xdr:rowOff>49893</xdr:rowOff>
    </xdr:to>
    <xdr:cxnSp macro="">
      <xdr:nvCxnSpPr>
        <xdr:cNvPr id="722" name="直線コネクタ 721"/>
        <xdr:cNvCxnSpPr/>
      </xdr:nvCxnSpPr>
      <xdr:spPr>
        <a:xfrm>
          <a:off x="21323300" y="5218719"/>
          <a:ext cx="838200" cy="15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3891</xdr:rowOff>
    </xdr:from>
    <xdr:ext cx="469744" cy="259045"/>
    <xdr:sp macro="" textlink="">
      <xdr:nvSpPr>
        <xdr:cNvPr id="723" name="投資及び出資金平均値テキスト"/>
        <xdr:cNvSpPr txBox="1"/>
      </xdr:nvSpPr>
      <xdr:spPr>
        <a:xfrm>
          <a:off x="22212300" y="669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25464</xdr:rowOff>
    </xdr:from>
    <xdr:to>
      <xdr:col>32</xdr:col>
      <xdr:colOff>238125</xdr:colOff>
      <xdr:row>39</xdr:row>
      <xdr:rowOff>127064</xdr:rowOff>
    </xdr:to>
    <xdr:sp macro="" textlink="">
      <xdr:nvSpPr>
        <xdr:cNvPr id="724" name="フローチャート : 判断 723"/>
        <xdr:cNvSpPr/>
      </xdr:nvSpPr>
      <xdr:spPr>
        <a:xfrm>
          <a:off x="221107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75219</xdr:rowOff>
    </xdr:from>
    <xdr:to>
      <xdr:col>31</xdr:col>
      <xdr:colOff>34925</xdr:colOff>
      <xdr:row>39</xdr:row>
      <xdr:rowOff>58155</xdr:rowOff>
    </xdr:to>
    <xdr:cxnSp macro="">
      <xdr:nvCxnSpPr>
        <xdr:cNvPr id="725" name="直線コネクタ 724"/>
        <xdr:cNvCxnSpPr/>
      </xdr:nvCxnSpPr>
      <xdr:spPr>
        <a:xfrm flipV="1">
          <a:off x="20434300" y="5218719"/>
          <a:ext cx="889000" cy="152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13870</xdr:rowOff>
    </xdr:from>
    <xdr:to>
      <xdr:col>31</xdr:col>
      <xdr:colOff>85725</xdr:colOff>
      <xdr:row>39</xdr:row>
      <xdr:rowOff>115470</xdr:rowOff>
    </xdr:to>
    <xdr:sp macro="" textlink="">
      <xdr:nvSpPr>
        <xdr:cNvPr id="726" name="フローチャート : 判断 725"/>
        <xdr:cNvSpPr/>
      </xdr:nvSpPr>
      <xdr:spPr>
        <a:xfrm>
          <a:off x="212725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106597</xdr:rowOff>
    </xdr:from>
    <xdr:ext cx="469744" cy="259045"/>
    <xdr:sp macro="" textlink="">
      <xdr:nvSpPr>
        <xdr:cNvPr id="727" name="テキスト ボックス 726"/>
        <xdr:cNvSpPr txBox="1"/>
      </xdr:nvSpPr>
      <xdr:spPr>
        <a:xfrm>
          <a:off x="21088427" y="67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58155</xdr:rowOff>
    </xdr:from>
    <xdr:to>
      <xdr:col>29</xdr:col>
      <xdr:colOff>517525</xdr:colOff>
      <xdr:row>39</xdr:row>
      <xdr:rowOff>77178</xdr:rowOff>
    </xdr:to>
    <xdr:cxnSp macro="">
      <xdr:nvCxnSpPr>
        <xdr:cNvPr id="728" name="直線コネクタ 727"/>
        <xdr:cNvCxnSpPr/>
      </xdr:nvCxnSpPr>
      <xdr:spPr>
        <a:xfrm flipV="1">
          <a:off x="19545300" y="6744705"/>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31783</xdr:rowOff>
    </xdr:from>
    <xdr:to>
      <xdr:col>29</xdr:col>
      <xdr:colOff>568325</xdr:colOff>
      <xdr:row>39</xdr:row>
      <xdr:rowOff>133383</xdr:rowOff>
    </xdr:to>
    <xdr:sp macro="" textlink="">
      <xdr:nvSpPr>
        <xdr:cNvPr id="729" name="フローチャート : 判断 728"/>
        <xdr:cNvSpPr/>
      </xdr:nvSpPr>
      <xdr:spPr>
        <a:xfrm>
          <a:off x="20383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124510</xdr:rowOff>
    </xdr:from>
    <xdr:ext cx="378565" cy="259045"/>
    <xdr:sp macro="" textlink="">
      <xdr:nvSpPr>
        <xdr:cNvPr id="730" name="テキスト ボックス 729"/>
        <xdr:cNvSpPr txBox="1"/>
      </xdr:nvSpPr>
      <xdr:spPr>
        <a:xfrm>
          <a:off x="20245017" y="681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72704</xdr:rowOff>
    </xdr:from>
    <xdr:to>
      <xdr:col>28</xdr:col>
      <xdr:colOff>314325</xdr:colOff>
      <xdr:row>39</xdr:row>
      <xdr:rowOff>77178</xdr:rowOff>
    </xdr:to>
    <xdr:cxnSp macro="">
      <xdr:nvCxnSpPr>
        <xdr:cNvPr id="731" name="直線コネクタ 730"/>
        <xdr:cNvCxnSpPr/>
      </xdr:nvCxnSpPr>
      <xdr:spPr>
        <a:xfrm>
          <a:off x="18656300" y="675925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32517</xdr:rowOff>
    </xdr:from>
    <xdr:to>
      <xdr:col>28</xdr:col>
      <xdr:colOff>365125</xdr:colOff>
      <xdr:row>39</xdr:row>
      <xdr:rowOff>134117</xdr:rowOff>
    </xdr:to>
    <xdr:sp macro="" textlink="">
      <xdr:nvSpPr>
        <xdr:cNvPr id="732" name="フローチャート : 判断 731"/>
        <xdr:cNvSpPr/>
      </xdr:nvSpPr>
      <xdr:spPr>
        <a:xfrm>
          <a:off x="19494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125244</xdr:rowOff>
    </xdr:from>
    <xdr:ext cx="378565" cy="259045"/>
    <xdr:sp macro="" textlink="">
      <xdr:nvSpPr>
        <xdr:cNvPr id="733" name="テキスト ボックス 732"/>
        <xdr:cNvSpPr txBox="1"/>
      </xdr:nvSpPr>
      <xdr:spPr>
        <a:xfrm>
          <a:off x="19356017" y="681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26492</xdr:rowOff>
    </xdr:from>
    <xdr:to>
      <xdr:col>27</xdr:col>
      <xdr:colOff>161925</xdr:colOff>
      <xdr:row>39</xdr:row>
      <xdr:rowOff>128092</xdr:rowOff>
    </xdr:to>
    <xdr:sp macro="" textlink="">
      <xdr:nvSpPr>
        <xdr:cNvPr id="734" name="フローチャート : 判断 733"/>
        <xdr:cNvSpPr/>
      </xdr:nvSpPr>
      <xdr:spPr>
        <a:xfrm>
          <a:off x="18605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119219</xdr:rowOff>
    </xdr:from>
    <xdr:ext cx="469744" cy="259045"/>
    <xdr:sp macro="" textlink="">
      <xdr:nvSpPr>
        <xdr:cNvPr id="735" name="テキスト ボックス 734"/>
        <xdr:cNvSpPr txBox="1"/>
      </xdr:nvSpPr>
      <xdr:spPr>
        <a:xfrm>
          <a:off x="18421427" y="68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170543</xdr:rowOff>
    </xdr:from>
    <xdr:to>
      <xdr:col>32</xdr:col>
      <xdr:colOff>238125</xdr:colOff>
      <xdr:row>39</xdr:row>
      <xdr:rowOff>100693</xdr:rowOff>
    </xdr:to>
    <xdr:sp macro="" textlink="">
      <xdr:nvSpPr>
        <xdr:cNvPr id="741" name="円/楕円 740"/>
        <xdr:cNvSpPr/>
      </xdr:nvSpPr>
      <xdr:spPr>
        <a:xfrm>
          <a:off x="221107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150904</xdr:rowOff>
    </xdr:from>
    <xdr:ext cx="469744" cy="259045"/>
    <xdr:sp macro="" textlink="">
      <xdr:nvSpPr>
        <xdr:cNvPr id="742" name="投資及び出資金該当値テキスト"/>
        <xdr:cNvSpPr txBox="1"/>
      </xdr:nvSpPr>
      <xdr:spPr>
        <a:xfrm>
          <a:off x="22212300" y="64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24419</xdr:rowOff>
    </xdr:from>
    <xdr:to>
      <xdr:col>31</xdr:col>
      <xdr:colOff>85725</xdr:colOff>
      <xdr:row>30</xdr:row>
      <xdr:rowOff>126019</xdr:rowOff>
    </xdr:to>
    <xdr:sp macro="" textlink="">
      <xdr:nvSpPr>
        <xdr:cNvPr id="743" name="円/楕円 742"/>
        <xdr:cNvSpPr/>
      </xdr:nvSpPr>
      <xdr:spPr>
        <a:xfrm>
          <a:off x="21272500" y="51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142546</xdr:rowOff>
    </xdr:from>
    <xdr:ext cx="534377" cy="259045"/>
    <xdr:sp macro="" textlink="">
      <xdr:nvSpPr>
        <xdr:cNvPr id="744" name="テキスト ボックス 743"/>
        <xdr:cNvSpPr txBox="1"/>
      </xdr:nvSpPr>
      <xdr:spPr>
        <a:xfrm>
          <a:off x="21056111" y="49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7355</xdr:rowOff>
    </xdr:from>
    <xdr:to>
      <xdr:col>29</xdr:col>
      <xdr:colOff>568325</xdr:colOff>
      <xdr:row>39</xdr:row>
      <xdr:rowOff>108955</xdr:rowOff>
    </xdr:to>
    <xdr:sp macro="" textlink="">
      <xdr:nvSpPr>
        <xdr:cNvPr id="745" name="円/楕円 744"/>
        <xdr:cNvSpPr/>
      </xdr:nvSpPr>
      <xdr:spPr>
        <a:xfrm>
          <a:off x="20383500" y="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125482</xdr:rowOff>
    </xdr:from>
    <xdr:ext cx="469744" cy="259045"/>
    <xdr:sp macro="" textlink="">
      <xdr:nvSpPr>
        <xdr:cNvPr id="746" name="テキスト ボックス 745"/>
        <xdr:cNvSpPr txBox="1"/>
      </xdr:nvSpPr>
      <xdr:spPr>
        <a:xfrm>
          <a:off x="20199427" y="646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26378</xdr:rowOff>
    </xdr:from>
    <xdr:to>
      <xdr:col>28</xdr:col>
      <xdr:colOff>365125</xdr:colOff>
      <xdr:row>39</xdr:row>
      <xdr:rowOff>127978</xdr:rowOff>
    </xdr:to>
    <xdr:sp macro="" textlink="">
      <xdr:nvSpPr>
        <xdr:cNvPr id="747" name="円/楕円 746"/>
        <xdr:cNvSpPr/>
      </xdr:nvSpPr>
      <xdr:spPr>
        <a:xfrm>
          <a:off x="19494500" y="67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144505</xdr:rowOff>
    </xdr:from>
    <xdr:ext cx="469744" cy="259045"/>
    <xdr:sp macro="" textlink="">
      <xdr:nvSpPr>
        <xdr:cNvPr id="748" name="テキスト ボックス 747"/>
        <xdr:cNvSpPr txBox="1"/>
      </xdr:nvSpPr>
      <xdr:spPr>
        <a:xfrm>
          <a:off x="19310427" y="64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21904</xdr:rowOff>
    </xdr:from>
    <xdr:to>
      <xdr:col>27</xdr:col>
      <xdr:colOff>161925</xdr:colOff>
      <xdr:row>39</xdr:row>
      <xdr:rowOff>123504</xdr:rowOff>
    </xdr:to>
    <xdr:sp macro="" textlink="">
      <xdr:nvSpPr>
        <xdr:cNvPr id="749" name="円/楕円 748"/>
        <xdr:cNvSpPr/>
      </xdr:nvSpPr>
      <xdr:spPr>
        <a:xfrm>
          <a:off x="18605500" y="6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140031</xdr:rowOff>
    </xdr:from>
    <xdr:ext cx="469744" cy="259045"/>
    <xdr:sp macro="" textlink="">
      <xdr:nvSpPr>
        <xdr:cNvPr id="750" name="テキスト ボックス 749"/>
        <xdr:cNvSpPr txBox="1"/>
      </xdr:nvSpPr>
      <xdr:spPr>
        <a:xfrm>
          <a:off x="18421427" y="648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1" name="直線コネクタ 76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2" name="テキスト ボックス 76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3" name="直線コネクタ 76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4" name="テキスト ボックス 76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5" name="直線コネクタ 76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6" name="テキスト ボックス 76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7" name="直線コネクタ 76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8" name="テキスト ボックス 76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9" name="直線コネクタ 76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0" name="テキスト ボックス 76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1" name="直線コネクタ 77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2" name="テキスト ボックス 77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76" name="直線コネクタ 77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8" name="直線コネクタ 77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80" name="直線コネクタ 77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55706</xdr:rowOff>
    </xdr:from>
    <xdr:to>
      <xdr:col>32</xdr:col>
      <xdr:colOff>187325</xdr:colOff>
      <xdr:row>57</xdr:row>
      <xdr:rowOff>85293</xdr:rowOff>
    </xdr:to>
    <xdr:cxnSp macro="">
      <xdr:nvCxnSpPr>
        <xdr:cNvPr id="781" name="直線コネクタ 780"/>
        <xdr:cNvCxnSpPr/>
      </xdr:nvCxnSpPr>
      <xdr:spPr>
        <a:xfrm flipV="1">
          <a:off x="21323300" y="9828356"/>
          <a:ext cx="8382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8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83" name="フローチャート : 判断 78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85293</xdr:rowOff>
    </xdr:from>
    <xdr:to>
      <xdr:col>31</xdr:col>
      <xdr:colOff>34925</xdr:colOff>
      <xdr:row>57</xdr:row>
      <xdr:rowOff>112072</xdr:rowOff>
    </xdr:to>
    <xdr:cxnSp macro="">
      <xdr:nvCxnSpPr>
        <xdr:cNvPr id="784" name="直線コネクタ 783"/>
        <xdr:cNvCxnSpPr/>
      </xdr:nvCxnSpPr>
      <xdr:spPr>
        <a:xfrm flipV="1">
          <a:off x="20434300" y="9857943"/>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5" name="フローチャート : 判断 78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86" name="テキスト ボックス 785"/>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112072</xdr:rowOff>
    </xdr:from>
    <xdr:to>
      <xdr:col>29</xdr:col>
      <xdr:colOff>517525</xdr:colOff>
      <xdr:row>57</xdr:row>
      <xdr:rowOff>150967</xdr:rowOff>
    </xdr:to>
    <xdr:cxnSp macro="">
      <xdr:nvCxnSpPr>
        <xdr:cNvPr id="787" name="直線コネクタ 786"/>
        <xdr:cNvCxnSpPr/>
      </xdr:nvCxnSpPr>
      <xdr:spPr>
        <a:xfrm flipV="1">
          <a:off x="19545300" y="9884722"/>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8" name="フローチャート : 判断 787"/>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89" name="テキスト ボックス 788"/>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150967</xdr:rowOff>
    </xdr:from>
    <xdr:to>
      <xdr:col>28</xdr:col>
      <xdr:colOff>314325</xdr:colOff>
      <xdr:row>58</xdr:row>
      <xdr:rowOff>31376</xdr:rowOff>
    </xdr:to>
    <xdr:cxnSp macro="">
      <xdr:nvCxnSpPr>
        <xdr:cNvPr id="790" name="直線コネクタ 789"/>
        <xdr:cNvCxnSpPr/>
      </xdr:nvCxnSpPr>
      <xdr:spPr>
        <a:xfrm flipV="1">
          <a:off x="18656300" y="9923617"/>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1" name="フローチャート : 判断 790"/>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92" name="テキスト ボックス 791"/>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3" name="フローチャート : 判断 792"/>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4" name="テキスト ボックス 793"/>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4906</xdr:rowOff>
    </xdr:from>
    <xdr:to>
      <xdr:col>32</xdr:col>
      <xdr:colOff>238125</xdr:colOff>
      <xdr:row>57</xdr:row>
      <xdr:rowOff>106506</xdr:rowOff>
    </xdr:to>
    <xdr:sp macro="" textlink="">
      <xdr:nvSpPr>
        <xdr:cNvPr id="800" name="円/楕円 799"/>
        <xdr:cNvSpPr/>
      </xdr:nvSpPr>
      <xdr:spPr>
        <a:xfrm>
          <a:off x="22110700" y="97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27783</xdr:rowOff>
    </xdr:from>
    <xdr:ext cx="534377" cy="259045"/>
    <xdr:sp macro="" textlink="">
      <xdr:nvSpPr>
        <xdr:cNvPr id="801" name="貸付金該当値テキスト"/>
        <xdr:cNvSpPr txBox="1"/>
      </xdr:nvSpPr>
      <xdr:spPr>
        <a:xfrm>
          <a:off x="22212300" y="962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34493</xdr:rowOff>
    </xdr:from>
    <xdr:to>
      <xdr:col>31</xdr:col>
      <xdr:colOff>85725</xdr:colOff>
      <xdr:row>57</xdr:row>
      <xdr:rowOff>136093</xdr:rowOff>
    </xdr:to>
    <xdr:sp macro="" textlink="">
      <xdr:nvSpPr>
        <xdr:cNvPr id="802" name="円/楕円 801"/>
        <xdr:cNvSpPr/>
      </xdr:nvSpPr>
      <xdr:spPr>
        <a:xfrm>
          <a:off x="21272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152620</xdr:rowOff>
    </xdr:from>
    <xdr:ext cx="534377" cy="259045"/>
    <xdr:sp macro="" textlink="">
      <xdr:nvSpPr>
        <xdr:cNvPr id="803" name="テキスト ボックス 802"/>
        <xdr:cNvSpPr txBox="1"/>
      </xdr:nvSpPr>
      <xdr:spPr>
        <a:xfrm>
          <a:off x="21056111" y="95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61272</xdr:rowOff>
    </xdr:from>
    <xdr:to>
      <xdr:col>29</xdr:col>
      <xdr:colOff>568325</xdr:colOff>
      <xdr:row>57</xdr:row>
      <xdr:rowOff>162872</xdr:rowOff>
    </xdr:to>
    <xdr:sp macro="" textlink="">
      <xdr:nvSpPr>
        <xdr:cNvPr id="804" name="円/楕円 803"/>
        <xdr:cNvSpPr/>
      </xdr:nvSpPr>
      <xdr:spPr>
        <a:xfrm>
          <a:off x="20383500" y="98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7949</xdr:rowOff>
    </xdr:from>
    <xdr:ext cx="534377" cy="259045"/>
    <xdr:sp macro="" textlink="">
      <xdr:nvSpPr>
        <xdr:cNvPr id="805" name="テキスト ボックス 804"/>
        <xdr:cNvSpPr txBox="1"/>
      </xdr:nvSpPr>
      <xdr:spPr>
        <a:xfrm>
          <a:off x="20167111" y="96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100167</xdr:rowOff>
    </xdr:from>
    <xdr:to>
      <xdr:col>28</xdr:col>
      <xdr:colOff>365125</xdr:colOff>
      <xdr:row>58</xdr:row>
      <xdr:rowOff>30317</xdr:rowOff>
    </xdr:to>
    <xdr:sp macro="" textlink="">
      <xdr:nvSpPr>
        <xdr:cNvPr id="806" name="円/楕円 805"/>
        <xdr:cNvSpPr/>
      </xdr:nvSpPr>
      <xdr:spPr>
        <a:xfrm>
          <a:off x="19494500" y="98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46844</xdr:rowOff>
    </xdr:from>
    <xdr:ext cx="469744" cy="259045"/>
    <xdr:sp macro="" textlink="">
      <xdr:nvSpPr>
        <xdr:cNvPr id="807" name="テキスト ボックス 806"/>
        <xdr:cNvSpPr txBox="1"/>
      </xdr:nvSpPr>
      <xdr:spPr>
        <a:xfrm>
          <a:off x="19310427" y="964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152026</xdr:rowOff>
    </xdr:from>
    <xdr:to>
      <xdr:col>27</xdr:col>
      <xdr:colOff>161925</xdr:colOff>
      <xdr:row>58</xdr:row>
      <xdr:rowOff>82176</xdr:rowOff>
    </xdr:to>
    <xdr:sp macro="" textlink="">
      <xdr:nvSpPr>
        <xdr:cNvPr id="808" name="円/楕円 807"/>
        <xdr:cNvSpPr/>
      </xdr:nvSpPr>
      <xdr:spPr>
        <a:xfrm>
          <a:off x="18605500" y="99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98703</xdr:rowOff>
    </xdr:from>
    <xdr:ext cx="469744" cy="259045"/>
    <xdr:sp macro="" textlink="">
      <xdr:nvSpPr>
        <xdr:cNvPr id="809" name="テキスト ボックス 808"/>
        <xdr:cNvSpPr txBox="1"/>
      </xdr:nvSpPr>
      <xdr:spPr>
        <a:xfrm>
          <a:off x="18421427" y="96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33" name="直線コネクタ 83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3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35" name="直線コネクタ 83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3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37" name="直線コネクタ 83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166621</xdr:rowOff>
    </xdr:from>
    <xdr:to>
      <xdr:col>32</xdr:col>
      <xdr:colOff>187325</xdr:colOff>
      <xdr:row>77</xdr:row>
      <xdr:rowOff>4559</xdr:rowOff>
    </xdr:to>
    <xdr:cxnSp macro="">
      <xdr:nvCxnSpPr>
        <xdr:cNvPr id="838" name="直線コネクタ 837"/>
        <xdr:cNvCxnSpPr/>
      </xdr:nvCxnSpPr>
      <xdr:spPr>
        <a:xfrm>
          <a:off x="21323300" y="13196821"/>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3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40" name="フローチャート : 判断 83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166621</xdr:rowOff>
    </xdr:from>
    <xdr:to>
      <xdr:col>31</xdr:col>
      <xdr:colOff>34925</xdr:colOff>
      <xdr:row>77</xdr:row>
      <xdr:rowOff>23366</xdr:rowOff>
    </xdr:to>
    <xdr:cxnSp macro="">
      <xdr:nvCxnSpPr>
        <xdr:cNvPr id="841" name="直線コネクタ 840"/>
        <xdr:cNvCxnSpPr/>
      </xdr:nvCxnSpPr>
      <xdr:spPr>
        <a:xfrm flipV="1">
          <a:off x="20434300" y="13196821"/>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42" name="フローチャート : 判断 84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43" name="テキスト ボックス 84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23366</xdr:rowOff>
    </xdr:from>
    <xdr:to>
      <xdr:col>29</xdr:col>
      <xdr:colOff>517525</xdr:colOff>
      <xdr:row>77</xdr:row>
      <xdr:rowOff>52101</xdr:rowOff>
    </xdr:to>
    <xdr:cxnSp macro="">
      <xdr:nvCxnSpPr>
        <xdr:cNvPr id="844" name="直線コネクタ 843"/>
        <xdr:cNvCxnSpPr/>
      </xdr:nvCxnSpPr>
      <xdr:spPr>
        <a:xfrm flipV="1">
          <a:off x="19545300" y="13225016"/>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73577</xdr:rowOff>
    </xdr:from>
    <xdr:to>
      <xdr:col>29</xdr:col>
      <xdr:colOff>568325</xdr:colOff>
      <xdr:row>77</xdr:row>
      <xdr:rowOff>3727</xdr:rowOff>
    </xdr:to>
    <xdr:sp macro="" textlink="">
      <xdr:nvSpPr>
        <xdr:cNvPr id="845" name="フローチャート : 判断 844"/>
        <xdr:cNvSpPr/>
      </xdr:nvSpPr>
      <xdr:spPr>
        <a:xfrm>
          <a:off x="20383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20253</xdr:rowOff>
    </xdr:from>
    <xdr:ext cx="534377" cy="259045"/>
    <xdr:sp macro="" textlink="">
      <xdr:nvSpPr>
        <xdr:cNvPr id="846" name="テキスト ボックス 845"/>
        <xdr:cNvSpPr txBox="1"/>
      </xdr:nvSpPr>
      <xdr:spPr>
        <a:xfrm>
          <a:off x="20167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37157</xdr:rowOff>
    </xdr:from>
    <xdr:to>
      <xdr:col>28</xdr:col>
      <xdr:colOff>314325</xdr:colOff>
      <xdr:row>77</xdr:row>
      <xdr:rowOff>52101</xdr:rowOff>
    </xdr:to>
    <xdr:cxnSp macro="">
      <xdr:nvCxnSpPr>
        <xdr:cNvPr id="847" name="直線コネクタ 846"/>
        <xdr:cNvCxnSpPr/>
      </xdr:nvCxnSpPr>
      <xdr:spPr>
        <a:xfrm>
          <a:off x="18656300" y="13238807"/>
          <a:ext cx="889000" cy="1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94607</xdr:rowOff>
    </xdr:from>
    <xdr:to>
      <xdr:col>28</xdr:col>
      <xdr:colOff>365125</xdr:colOff>
      <xdr:row>77</xdr:row>
      <xdr:rowOff>24757</xdr:rowOff>
    </xdr:to>
    <xdr:sp macro="" textlink="">
      <xdr:nvSpPr>
        <xdr:cNvPr id="848" name="フローチャート : 判断 847"/>
        <xdr:cNvSpPr/>
      </xdr:nvSpPr>
      <xdr:spPr>
        <a:xfrm>
          <a:off x="19494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41284</xdr:rowOff>
    </xdr:from>
    <xdr:ext cx="534377" cy="259045"/>
    <xdr:sp macro="" textlink="">
      <xdr:nvSpPr>
        <xdr:cNvPr id="849" name="テキスト ボックス 848"/>
        <xdr:cNvSpPr txBox="1"/>
      </xdr:nvSpPr>
      <xdr:spPr>
        <a:xfrm>
          <a:off x="19278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91506</xdr:rowOff>
    </xdr:from>
    <xdr:to>
      <xdr:col>27</xdr:col>
      <xdr:colOff>161925</xdr:colOff>
      <xdr:row>77</xdr:row>
      <xdr:rowOff>21656</xdr:rowOff>
    </xdr:to>
    <xdr:sp macro="" textlink="">
      <xdr:nvSpPr>
        <xdr:cNvPr id="850" name="フローチャート : 判断 849"/>
        <xdr:cNvSpPr/>
      </xdr:nvSpPr>
      <xdr:spPr>
        <a:xfrm>
          <a:off x="18605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38183</xdr:rowOff>
    </xdr:from>
    <xdr:ext cx="534377" cy="259045"/>
    <xdr:sp macro="" textlink="">
      <xdr:nvSpPr>
        <xdr:cNvPr id="851" name="テキスト ボックス 850"/>
        <xdr:cNvSpPr txBox="1"/>
      </xdr:nvSpPr>
      <xdr:spPr>
        <a:xfrm>
          <a:off x="18389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125209</xdr:rowOff>
    </xdr:from>
    <xdr:to>
      <xdr:col>32</xdr:col>
      <xdr:colOff>238125</xdr:colOff>
      <xdr:row>77</xdr:row>
      <xdr:rowOff>55359</xdr:rowOff>
    </xdr:to>
    <xdr:sp macro="" textlink="">
      <xdr:nvSpPr>
        <xdr:cNvPr id="857" name="円/楕円 856"/>
        <xdr:cNvSpPr/>
      </xdr:nvSpPr>
      <xdr:spPr>
        <a:xfrm>
          <a:off x="22110700" y="131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103636</xdr:rowOff>
    </xdr:from>
    <xdr:ext cx="534377" cy="259045"/>
    <xdr:sp macro="" textlink="">
      <xdr:nvSpPr>
        <xdr:cNvPr id="858" name="繰出金該当値テキスト"/>
        <xdr:cNvSpPr txBox="1"/>
      </xdr:nvSpPr>
      <xdr:spPr>
        <a:xfrm>
          <a:off x="22212300" y="131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115821</xdr:rowOff>
    </xdr:from>
    <xdr:to>
      <xdr:col>31</xdr:col>
      <xdr:colOff>85725</xdr:colOff>
      <xdr:row>77</xdr:row>
      <xdr:rowOff>45971</xdr:rowOff>
    </xdr:to>
    <xdr:sp macro="" textlink="">
      <xdr:nvSpPr>
        <xdr:cNvPr id="859" name="円/楕円 858"/>
        <xdr:cNvSpPr/>
      </xdr:nvSpPr>
      <xdr:spPr>
        <a:xfrm>
          <a:off x="21272500" y="131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37098</xdr:rowOff>
    </xdr:from>
    <xdr:ext cx="534377" cy="259045"/>
    <xdr:sp macro="" textlink="">
      <xdr:nvSpPr>
        <xdr:cNvPr id="860" name="テキスト ボックス 859"/>
        <xdr:cNvSpPr txBox="1"/>
      </xdr:nvSpPr>
      <xdr:spPr>
        <a:xfrm>
          <a:off x="21056111" y="1323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144016</xdr:rowOff>
    </xdr:from>
    <xdr:to>
      <xdr:col>29</xdr:col>
      <xdr:colOff>568325</xdr:colOff>
      <xdr:row>77</xdr:row>
      <xdr:rowOff>74166</xdr:rowOff>
    </xdr:to>
    <xdr:sp macro="" textlink="">
      <xdr:nvSpPr>
        <xdr:cNvPr id="861" name="円/楕円 860"/>
        <xdr:cNvSpPr/>
      </xdr:nvSpPr>
      <xdr:spPr>
        <a:xfrm>
          <a:off x="20383500" y="131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65293</xdr:rowOff>
    </xdr:from>
    <xdr:ext cx="534377" cy="259045"/>
    <xdr:sp macro="" textlink="">
      <xdr:nvSpPr>
        <xdr:cNvPr id="862" name="テキスト ボックス 861"/>
        <xdr:cNvSpPr txBox="1"/>
      </xdr:nvSpPr>
      <xdr:spPr>
        <a:xfrm>
          <a:off x="20167111" y="132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1301</xdr:rowOff>
    </xdr:from>
    <xdr:to>
      <xdr:col>28</xdr:col>
      <xdr:colOff>365125</xdr:colOff>
      <xdr:row>77</xdr:row>
      <xdr:rowOff>102901</xdr:rowOff>
    </xdr:to>
    <xdr:sp macro="" textlink="">
      <xdr:nvSpPr>
        <xdr:cNvPr id="863" name="円/楕円 862"/>
        <xdr:cNvSpPr/>
      </xdr:nvSpPr>
      <xdr:spPr>
        <a:xfrm>
          <a:off x="19494500" y="132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94028</xdr:rowOff>
    </xdr:from>
    <xdr:ext cx="534377" cy="259045"/>
    <xdr:sp macro="" textlink="">
      <xdr:nvSpPr>
        <xdr:cNvPr id="864" name="テキスト ボックス 863"/>
        <xdr:cNvSpPr txBox="1"/>
      </xdr:nvSpPr>
      <xdr:spPr>
        <a:xfrm>
          <a:off x="19278111" y="132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157807</xdr:rowOff>
    </xdr:from>
    <xdr:to>
      <xdr:col>27</xdr:col>
      <xdr:colOff>161925</xdr:colOff>
      <xdr:row>77</xdr:row>
      <xdr:rowOff>87957</xdr:rowOff>
    </xdr:to>
    <xdr:sp macro="" textlink="">
      <xdr:nvSpPr>
        <xdr:cNvPr id="865" name="円/楕円 864"/>
        <xdr:cNvSpPr/>
      </xdr:nvSpPr>
      <xdr:spPr>
        <a:xfrm>
          <a:off x="18605500" y="131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79084</xdr:rowOff>
    </xdr:from>
    <xdr:ext cx="534377" cy="259045"/>
    <xdr:sp macro="" textlink="">
      <xdr:nvSpPr>
        <xdr:cNvPr id="866" name="テキスト ボックス 865"/>
        <xdr:cNvSpPr txBox="1"/>
      </xdr:nvSpPr>
      <xdr:spPr>
        <a:xfrm>
          <a:off x="18389111" y="1328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597,753</a:t>
          </a:r>
          <a:r>
            <a:rPr lang="ja-JP" altLang="ja-JP" sz="1100" baseline="0">
              <a:solidFill>
                <a:schemeClr val="dk1"/>
              </a:solidFill>
              <a:effectLst/>
              <a:latin typeface="+mn-lt"/>
              <a:ea typeface="+mn-ea"/>
              <a:cs typeface="+mn-cs"/>
            </a:rPr>
            <a:t>円となっている。主な構成項目である人件費は、住民一人当たり</a:t>
          </a:r>
          <a:r>
            <a:rPr lang="en-US" altLang="ja-JP" sz="1100" baseline="0">
              <a:solidFill>
                <a:schemeClr val="dk1"/>
              </a:solidFill>
              <a:effectLst/>
              <a:latin typeface="+mn-lt"/>
              <a:ea typeface="+mn-ea"/>
              <a:cs typeface="+mn-cs"/>
            </a:rPr>
            <a:t>91,048</a:t>
          </a:r>
          <a:r>
            <a:rPr lang="ja-JP" altLang="ja-JP" sz="1100" baseline="0">
              <a:solidFill>
                <a:schemeClr val="dk1"/>
              </a:solidFill>
              <a:effectLst/>
              <a:latin typeface="+mn-lt"/>
              <a:ea typeface="+mn-ea"/>
              <a:cs typeface="+mn-cs"/>
            </a:rPr>
            <a:t>円となっており、平成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8.8</a:t>
          </a:r>
          <a:r>
            <a:rPr lang="ja-JP" altLang="ja-JP" sz="1100" baseline="0">
              <a:solidFill>
                <a:schemeClr val="dk1"/>
              </a:solidFill>
              <a:effectLst/>
              <a:latin typeface="+mn-lt"/>
              <a:ea typeface="+mn-ea"/>
              <a:cs typeface="+mn-cs"/>
            </a:rPr>
            <a:t>万円程度で推移してきており、</a:t>
          </a:r>
          <a:r>
            <a:rPr lang="ja-JP" altLang="en-US" sz="1100" baseline="0">
              <a:solidFill>
                <a:schemeClr val="dk1"/>
              </a:solidFill>
              <a:effectLst/>
              <a:latin typeface="+mn-lt"/>
              <a:ea typeface="+mn-ea"/>
              <a:cs typeface="+mn-cs"/>
            </a:rPr>
            <a:t>大きな</a:t>
          </a:r>
          <a:r>
            <a:rPr lang="ja-JP" altLang="ja-JP" sz="1100" baseline="0">
              <a:solidFill>
                <a:schemeClr val="dk1"/>
              </a:solidFill>
              <a:effectLst/>
              <a:latin typeface="+mn-lt"/>
              <a:ea typeface="+mn-ea"/>
              <a:cs typeface="+mn-cs"/>
            </a:rPr>
            <a:t>変動</a:t>
          </a:r>
          <a:r>
            <a:rPr lang="ja-JP" altLang="en-US" sz="1100" baseline="0">
              <a:solidFill>
                <a:schemeClr val="dk1"/>
              </a:solidFill>
              <a:effectLst/>
              <a:latin typeface="+mn-lt"/>
              <a:ea typeface="+mn-ea"/>
              <a:cs typeface="+mn-cs"/>
            </a:rPr>
            <a:t>は</a:t>
          </a:r>
          <a:r>
            <a:rPr lang="ja-JP" altLang="ja-JP" sz="1100" baseline="0">
              <a:solidFill>
                <a:schemeClr val="dk1"/>
              </a:solidFill>
              <a:effectLst/>
              <a:latin typeface="+mn-lt"/>
              <a:ea typeface="+mn-ea"/>
              <a:cs typeface="+mn-cs"/>
            </a:rPr>
            <a:t>ない状況である。</a:t>
          </a:r>
          <a:r>
            <a:rPr kumimoji="1" lang="ja-JP" altLang="ja-JP"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貸付金について、</a:t>
          </a:r>
          <a:r>
            <a:rPr kumimoji="1" lang="en-US" altLang="ja-JP" sz="1100" baseline="0">
              <a:solidFill>
                <a:schemeClr val="dk1"/>
              </a:solidFill>
              <a:effectLst/>
              <a:latin typeface="+mn-lt"/>
              <a:ea typeface="+mn-ea"/>
              <a:cs typeface="+mn-cs"/>
            </a:rPr>
            <a:t>11,822</a:t>
          </a:r>
          <a:r>
            <a:rPr kumimoji="1" lang="ja-JP" altLang="ja-JP" sz="1100" baseline="0">
              <a:solidFill>
                <a:schemeClr val="dk1"/>
              </a:solidFill>
              <a:effectLst/>
              <a:latin typeface="+mn-lt"/>
              <a:ea typeface="+mn-ea"/>
              <a:cs typeface="+mn-cs"/>
            </a:rPr>
            <a:t>円と大きな金額となっているのは、就学支援のための奨学金制度を維持しているからである。この奨学金制度は、一人当たり月額</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万円で年</a:t>
          </a:r>
          <a:r>
            <a:rPr kumimoji="1" lang="en-US" altLang="ja-JP" sz="1100" baseline="0">
              <a:solidFill>
                <a:schemeClr val="dk1"/>
              </a:solidFill>
              <a:effectLst/>
              <a:latin typeface="+mn-lt"/>
              <a:ea typeface="+mn-ea"/>
              <a:cs typeface="+mn-cs"/>
            </a:rPr>
            <a:t>60</a:t>
          </a:r>
          <a:r>
            <a:rPr kumimoji="1" lang="ja-JP" altLang="ja-JP" sz="1100" baseline="0">
              <a:solidFill>
                <a:schemeClr val="dk1"/>
              </a:solidFill>
              <a:effectLst/>
              <a:latin typeface="+mn-lt"/>
              <a:ea typeface="+mn-ea"/>
              <a:cs typeface="+mn-cs"/>
            </a:rPr>
            <a:t>万円の貸し付けを行っているものだが、離島という地理的条件から、就学に際しては、他地域よりも経費が掛かる部分が想定されるため、また、大学等を卒業した後、町内に就業等した場合には、貸付金の返還免除を行うなど、Ｕターン支援の効果も付していることから、今後も継続していきたいと考えている。</a:t>
          </a:r>
          <a:endParaRPr lang="ja-JP" altLang="ja-JP" sz="1400">
            <a:effectLst/>
          </a:endParaRPr>
        </a:p>
        <a:p>
          <a:r>
            <a:rPr kumimoji="1" lang="ja-JP" altLang="ja-JP" sz="1100" baseline="0">
              <a:solidFill>
                <a:schemeClr val="dk1"/>
              </a:solidFill>
              <a:effectLst/>
              <a:latin typeface="+mn-lt"/>
              <a:ea typeface="+mn-ea"/>
              <a:cs typeface="+mn-cs"/>
            </a:rPr>
            <a:t>　補助費等については、病院事業や一部事務組合に係る経費が主なものであるが、</a:t>
          </a:r>
          <a:r>
            <a:rPr kumimoji="1" lang="ja-JP" altLang="en-US" sz="1100" baseline="0">
              <a:solidFill>
                <a:schemeClr val="dk1"/>
              </a:solidFill>
              <a:effectLst/>
              <a:latin typeface="+mn-lt"/>
              <a:ea typeface="+mn-ea"/>
              <a:cs typeface="+mn-cs"/>
            </a:rPr>
            <a:t>小豆島中央病院企業団に対する平成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年度の負担金は新病院の開院初年度にあたることから少額に止まっており、今後、建設事業債の返済にあわせて増額する見込みである。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香川県小豆島町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15,238
15,109
95.59
9,786,963
9,108,555
591,772
5,569,626
8,889,212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81407</xdr:rowOff>
    </xdr:from>
    <xdr:to>
      <xdr:col>6</xdr:col>
      <xdr:colOff>511175</xdr:colOff>
      <xdr:row>37</xdr:row>
      <xdr:rowOff>3302</xdr:rowOff>
    </xdr:to>
    <xdr:cxnSp macro="">
      <xdr:nvCxnSpPr>
        <xdr:cNvPr id="61" name="直線コネクタ 60"/>
        <xdr:cNvCxnSpPr/>
      </xdr:nvCxnSpPr>
      <xdr:spPr>
        <a:xfrm>
          <a:off x="3797300" y="6253607"/>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81407</xdr:rowOff>
    </xdr:from>
    <xdr:to>
      <xdr:col>5</xdr:col>
      <xdr:colOff>358775</xdr:colOff>
      <xdr:row>36</xdr:row>
      <xdr:rowOff>110744</xdr:rowOff>
    </xdr:to>
    <xdr:cxnSp macro="">
      <xdr:nvCxnSpPr>
        <xdr:cNvPr id="64" name="直線コネクタ 63"/>
        <xdr:cNvCxnSpPr/>
      </xdr:nvCxnSpPr>
      <xdr:spPr>
        <a:xfrm flipV="1">
          <a:off x="2908300" y="625360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38244</xdr:rowOff>
    </xdr:from>
    <xdr:ext cx="469744" cy="259045"/>
    <xdr:sp macro="" textlink="">
      <xdr:nvSpPr>
        <xdr:cNvPr id="66" name="テキスト ボックス 65"/>
        <xdr:cNvSpPr txBox="1"/>
      </xdr:nvSpPr>
      <xdr:spPr>
        <a:xfrm>
          <a:off x="3562427"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58928</xdr:rowOff>
    </xdr:from>
    <xdr:to>
      <xdr:col>4</xdr:col>
      <xdr:colOff>155575</xdr:colOff>
      <xdr:row>36</xdr:row>
      <xdr:rowOff>110744</xdr:rowOff>
    </xdr:to>
    <xdr:cxnSp macro="">
      <xdr:nvCxnSpPr>
        <xdr:cNvPr id="67" name="直線コネクタ 66"/>
        <xdr:cNvCxnSpPr/>
      </xdr:nvCxnSpPr>
      <xdr:spPr>
        <a:xfrm>
          <a:off x="2019300" y="623112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132715</xdr:rowOff>
    </xdr:from>
    <xdr:to>
      <xdr:col>4</xdr:col>
      <xdr:colOff>206375</xdr:colOff>
      <xdr:row>37</xdr:row>
      <xdr:rowOff>62865</xdr:rowOff>
    </xdr:to>
    <xdr:sp macro="" textlink="">
      <xdr:nvSpPr>
        <xdr:cNvPr id="68" name="フローチャート : 判断 67"/>
        <xdr:cNvSpPr/>
      </xdr:nvSpPr>
      <xdr:spPr>
        <a:xfrm>
          <a:off x="2857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53992</xdr:rowOff>
    </xdr:from>
    <xdr:ext cx="469744" cy="259045"/>
    <xdr:sp macro="" textlink="">
      <xdr:nvSpPr>
        <xdr:cNvPr id="69" name="テキスト ボックス 68"/>
        <xdr:cNvSpPr txBox="1"/>
      </xdr:nvSpPr>
      <xdr:spPr>
        <a:xfrm>
          <a:off x="2673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33020</xdr:rowOff>
    </xdr:from>
    <xdr:to>
      <xdr:col>2</xdr:col>
      <xdr:colOff>638175</xdr:colOff>
      <xdr:row>36</xdr:row>
      <xdr:rowOff>58928</xdr:rowOff>
    </xdr:to>
    <xdr:cxnSp macro="">
      <xdr:nvCxnSpPr>
        <xdr:cNvPr id="70" name="直線コネクタ 69"/>
        <xdr:cNvCxnSpPr/>
      </xdr:nvCxnSpPr>
      <xdr:spPr>
        <a:xfrm>
          <a:off x="1130300" y="620522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142621</xdr:rowOff>
    </xdr:from>
    <xdr:to>
      <xdr:col>3</xdr:col>
      <xdr:colOff>3175</xdr:colOff>
      <xdr:row>37</xdr:row>
      <xdr:rowOff>72771</xdr:rowOff>
    </xdr:to>
    <xdr:sp macro="" textlink="">
      <xdr:nvSpPr>
        <xdr:cNvPr id="71" name="フローチャート : 判断 70"/>
        <xdr:cNvSpPr/>
      </xdr:nvSpPr>
      <xdr:spPr>
        <a:xfrm>
          <a:off x="1968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63898</xdr:rowOff>
    </xdr:from>
    <xdr:ext cx="469744" cy="259045"/>
    <xdr:sp macro="" textlink="">
      <xdr:nvSpPr>
        <xdr:cNvPr id="72" name="テキスト ボックス 71"/>
        <xdr:cNvSpPr txBox="1"/>
      </xdr:nvSpPr>
      <xdr:spPr>
        <a:xfrm>
          <a:off x="1784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95377</xdr:rowOff>
    </xdr:from>
    <xdr:to>
      <xdr:col>1</xdr:col>
      <xdr:colOff>485775</xdr:colOff>
      <xdr:row>37</xdr:row>
      <xdr:rowOff>25527</xdr:rowOff>
    </xdr:to>
    <xdr:sp macro="" textlink="">
      <xdr:nvSpPr>
        <xdr:cNvPr id="73" name="フローチャート : 判断 72"/>
        <xdr:cNvSpPr/>
      </xdr:nvSpPr>
      <xdr:spPr>
        <a:xfrm>
          <a:off x="1079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16654</xdr:rowOff>
    </xdr:from>
    <xdr:ext cx="469744" cy="259045"/>
    <xdr:sp macro="" textlink="">
      <xdr:nvSpPr>
        <xdr:cNvPr id="74" name="テキスト ボックス 73"/>
        <xdr:cNvSpPr txBox="1"/>
      </xdr:nvSpPr>
      <xdr:spPr>
        <a:xfrm>
          <a:off x="895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123952</xdr:rowOff>
    </xdr:from>
    <xdr:to>
      <xdr:col>6</xdr:col>
      <xdr:colOff>561975</xdr:colOff>
      <xdr:row>37</xdr:row>
      <xdr:rowOff>54102</xdr:rowOff>
    </xdr:to>
    <xdr:sp macro="" textlink="">
      <xdr:nvSpPr>
        <xdr:cNvPr id="80" name="円/楕円 79"/>
        <xdr:cNvSpPr/>
      </xdr:nvSpPr>
      <xdr:spPr>
        <a:xfrm>
          <a:off x="45847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102379</xdr:rowOff>
    </xdr:from>
    <xdr:ext cx="469744" cy="259045"/>
    <xdr:sp macro="" textlink="">
      <xdr:nvSpPr>
        <xdr:cNvPr id="81" name="議会費該当値テキスト"/>
        <xdr:cNvSpPr txBox="1"/>
      </xdr:nvSpPr>
      <xdr:spPr>
        <a:xfrm>
          <a:off x="4686300"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30607</xdr:rowOff>
    </xdr:from>
    <xdr:to>
      <xdr:col>5</xdr:col>
      <xdr:colOff>409575</xdr:colOff>
      <xdr:row>36</xdr:row>
      <xdr:rowOff>132207</xdr:rowOff>
    </xdr:to>
    <xdr:sp macro="" textlink="">
      <xdr:nvSpPr>
        <xdr:cNvPr id="82" name="円/楕円 81"/>
        <xdr:cNvSpPr/>
      </xdr:nvSpPr>
      <xdr:spPr>
        <a:xfrm>
          <a:off x="3746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123334</xdr:rowOff>
    </xdr:from>
    <xdr:ext cx="469744" cy="259045"/>
    <xdr:sp macro="" textlink="">
      <xdr:nvSpPr>
        <xdr:cNvPr id="83" name="テキスト ボックス 82"/>
        <xdr:cNvSpPr txBox="1"/>
      </xdr:nvSpPr>
      <xdr:spPr>
        <a:xfrm>
          <a:off x="3562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59944</xdr:rowOff>
    </xdr:from>
    <xdr:to>
      <xdr:col>4</xdr:col>
      <xdr:colOff>206375</xdr:colOff>
      <xdr:row>36</xdr:row>
      <xdr:rowOff>161544</xdr:rowOff>
    </xdr:to>
    <xdr:sp macro="" textlink="">
      <xdr:nvSpPr>
        <xdr:cNvPr id="84" name="円/楕円 83"/>
        <xdr:cNvSpPr/>
      </xdr:nvSpPr>
      <xdr:spPr>
        <a:xfrm>
          <a:off x="2857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6621</xdr:rowOff>
    </xdr:from>
    <xdr:ext cx="469744" cy="259045"/>
    <xdr:sp macro="" textlink="">
      <xdr:nvSpPr>
        <xdr:cNvPr id="85" name="テキスト ボックス 84"/>
        <xdr:cNvSpPr txBox="1"/>
      </xdr:nvSpPr>
      <xdr:spPr>
        <a:xfrm>
          <a:off x="2673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8128</xdr:rowOff>
    </xdr:from>
    <xdr:to>
      <xdr:col>3</xdr:col>
      <xdr:colOff>3175</xdr:colOff>
      <xdr:row>36</xdr:row>
      <xdr:rowOff>109728</xdr:rowOff>
    </xdr:to>
    <xdr:sp macro="" textlink="">
      <xdr:nvSpPr>
        <xdr:cNvPr id="86" name="円/楕円 85"/>
        <xdr:cNvSpPr/>
      </xdr:nvSpPr>
      <xdr:spPr>
        <a:xfrm>
          <a:off x="1968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126255</xdr:rowOff>
    </xdr:from>
    <xdr:ext cx="469744" cy="259045"/>
    <xdr:sp macro="" textlink="">
      <xdr:nvSpPr>
        <xdr:cNvPr id="87" name="テキスト ボックス 86"/>
        <xdr:cNvSpPr txBox="1"/>
      </xdr:nvSpPr>
      <xdr:spPr>
        <a:xfrm>
          <a:off x="1784427"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153670</xdr:rowOff>
    </xdr:from>
    <xdr:to>
      <xdr:col>1</xdr:col>
      <xdr:colOff>485775</xdr:colOff>
      <xdr:row>36</xdr:row>
      <xdr:rowOff>83820</xdr:rowOff>
    </xdr:to>
    <xdr:sp macro="" textlink="">
      <xdr:nvSpPr>
        <xdr:cNvPr id="88" name="円/楕円 87"/>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100347</xdr:rowOff>
    </xdr:from>
    <xdr:ext cx="469744" cy="259045"/>
    <xdr:sp macro="" textlink="">
      <xdr:nvSpPr>
        <xdr:cNvPr id="89" name="テキスト ボックス 88"/>
        <xdr:cNvSpPr txBox="1"/>
      </xdr:nvSpPr>
      <xdr:spPr>
        <a:xfrm>
          <a:off x="895427"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102936</xdr:rowOff>
    </xdr:from>
    <xdr:to>
      <xdr:col>6</xdr:col>
      <xdr:colOff>511175</xdr:colOff>
      <xdr:row>56</xdr:row>
      <xdr:rowOff>87712</xdr:rowOff>
    </xdr:to>
    <xdr:cxnSp macro="">
      <xdr:nvCxnSpPr>
        <xdr:cNvPr id="116" name="直線コネクタ 115"/>
        <xdr:cNvCxnSpPr/>
      </xdr:nvCxnSpPr>
      <xdr:spPr>
        <a:xfrm flipV="1">
          <a:off x="3797300" y="9532686"/>
          <a:ext cx="838200" cy="1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136582</xdr:rowOff>
    </xdr:from>
    <xdr:to>
      <xdr:col>5</xdr:col>
      <xdr:colOff>358775</xdr:colOff>
      <xdr:row>56</xdr:row>
      <xdr:rowOff>87712</xdr:rowOff>
    </xdr:to>
    <xdr:cxnSp macro="">
      <xdr:nvCxnSpPr>
        <xdr:cNvPr id="119" name="直線コネクタ 118"/>
        <xdr:cNvCxnSpPr/>
      </xdr:nvCxnSpPr>
      <xdr:spPr>
        <a:xfrm>
          <a:off x="2908300" y="9566332"/>
          <a:ext cx="8890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136582</xdr:rowOff>
    </xdr:from>
    <xdr:to>
      <xdr:col>4</xdr:col>
      <xdr:colOff>155575</xdr:colOff>
      <xdr:row>55</xdr:row>
      <xdr:rowOff>166332</xdr:rowOff>
    </xdr:to>
    <xdr:cxnSp macro="">
      <xdr:nvCxnSpPr>
        <xdr:cNvPr id="122" name="直線コネクタ 121"/>
        <xdr:cNvCxnSpPr/>
      </xdr:nvCxnSpPr>
      <xdr:spPr>
        <a:xfrm flipV="1">
          <a:off x="2019300" y="9566332"/>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70292</xdr:rowOff>
    </xdr:from>
    <xdr:to>
      <xdr:col>4</xdr:col>
      <xdr:colOff>206375</xdr:colOff>
      <xdr:row>57</xdr:row>
      <xdr:rowOff>442</xdr:rowOff>
    </xdr:to>
    <xdr:sp macro="" textlink="">
      <xdr:nvSpPr>
        <xdr:cNvPr id="123" name="フローチャート : 判断 122"/>
        <xdr:cNvSpPr/>
      </xdr:nvSpPr>
      <xdr:spPr>
        <a:xfrm>
          <a:off x="2857500" y="967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163019</xdr:rowOff>
    </xdr:from>
    <xdr:ext cx="534377" cy="259045"/>
    <xdr:sp macro="" textlink="">
      <xdr:nvSpPr>
        <xdr:cNvPr id="124" name="テキスト ボックス 123"/>
        <xdr:cNvSpPr txBox="1"/>
      </xdr:nvSpPr>
      <xdr:spPr>
        <a:xfrm>
          <a:off x="2641111" y="97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75130</xdr:rowOff>
    </xdr:from>
    <xdr:to>
      <xdr:col>2</xdr:col>
      <xdr:colOff>638175</xdr:colOff>
      <xdr:row>55</xdr:row>
      <xdr:rowOff>166332</xdr:rowOff>
    </xdr:to>
    <xdr:cxnSp macro="">
      <xdr:nvCxnSpPr>
        <xdr:cNvPr id="125" name="直線コネクタ 124"/>
        <xdr:cNvCxnSpPr/>
      </xdr:nvCxnSpPr>
      <xdr:spPr>
        <a:xfrm>
          <a:off x="1130300" y="9504880"/>
          <a:ext cx="889000" cy="9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76912</xdr:rowOff>
    </xdr:from>
    <xdr:to>
      <xdr:col>3</xdr:col>
      <xdr:colOff>3175</xdr:colOff>
      <xdr:row>57</xdr:row>
      <xdr:rowOff>7062</xdr:rowOff>
    </xdr:to>
    <xdr:sp macro="" textlink="">
      <xdr:nvSpPr>
        <xdr:cNvPr id="126" name="フローチャート : 判断 125"/>
        <xdr:cNvSpPr/>
      </xdr:nvSpPr>
      <xdr:spPr>
        <a:xfrm>
          <a:off x="1968500" y="967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169639</xdr:rowOff>
    </xdr:from>
    <xdr:ext cx="534377" cy="259045"/>
    <xdr:sp macro="" textlink="">
      <xdr:nvSpPr>
        <xdr:cNvPr id="127" name="テキスト ボックス 126"/>
        <xdr:cNvSpPr txBox="1"/>
      </xdr:nvSpPr>
      <xdr:spPr>
        <a:xfrm>
          <a:off x="1752111" y="97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54180</xdr:rowOff>
    </xdr:from>
    <xdr:to>
      <xdr:col>1</xdr:col>
      <xdr:colOff>485775</xdr:colOff>
      <xdr:row>54</xdr:row>
      <xdr:rowOff>155780</xdr:rowOff>
    </xdr:to>
    <xdr:sp macro="" textlink="">
      <xdr:nvSpPr>
        <xdr:cNvPr id="128" name="フローチャート : 判断 127"/>
        <xdr:cNvSpPr/>
      </xdr:nvSpPr>
      <xdr:spPr>
        <a:xfrm>
          <a:off x="1079500" y="93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857</xdr:rowOff>
    </xdr:from>
    <xdr:ext cx="599010" cy="259045"/>
    <xdr:sp macro="" textlink="">
      <xdr:nvSpPr>
        <xdr:cNvPr id="129" name="テキスト ボックス 128"/>
        <xdr:cNvSpPr txBox="1"/>
      </xdr:nvSpPr>
      <xdr:spPr>
        <a:xfrm>
          <a:off x="830794" y="90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52136</xdr:rowOff>
    </xdr:from>
    <xdr:to>
      <xdr:col>6</xdr:col>
      <xdr:colOff>561975</xdr:colOff>
      <xdr:row>55</xdr:row>
      <xdr:rowOff>153736</xdr:rowOff>
    </xdr:to>
    <xdr:sp macro="" textlink="">
      <xdr:nvSpPr>
        <xdr:cNvPr id="135" name="円/楕円 134"/>
        <xdr:cNvSpPr/>
      </xdr:nvSpPr>
      <xdr:spPr>
        <a:xfrm>
          <a:off x="4584700" y="94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75013</xdr:rowOff>
    </xdr:from>
    <xdr:ext cx="599010" cy="259045"/>
    <xdr:sp macro="" textlink="">
      <xdr:nvSpPr>
        <xdr:cNvPr id="136" name="総務費該当値テキスト"/>
        <xdr:cNvSpPr txBox="1"/>
      </xdr:nvSpPr>
      <xdr:spPr>
        <a:xfrm>
          <a:off x="4686300" y="933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36912</xdr:rowOff>
    </xdr:from>
    <xdr:to>
      <xdr:col>5</xdr:col>
      <xdr:colOff>409575</xdr:colOff>
      <xdr:row>56</xdr:row>
      <xdr:rowOff>138512</xdr:rowOff>
    </xdr:to>
    <xdr:sp macro="" textlink="">
      <xdr:nvSpPr>
        <xdr:cNvPr id="137" name="円/楕円 136"/>
        <xdr:cNvSpPr/>
      </xdr:nvSpPr>
      <xdr:spPr>
        <a:xfrm>
          <a:off x="3746500" y="96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129639</xdr:rowOff>
    </xdr:from>
    <xdr:ext cx="534377" cy="259045"/>
    <xdr:sp macro="" textlink="">
      <xdr:nvSpPr>
        <xdr:cNvPr id="138" name="テキスト ボックス 137"/>
        <xdr:cNvSpPr txBox="1"/>
      </xdr:nvSpPr>
      <xdr:spPr>
        <a:xfrm>
          <a:off x="3530111" y="97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85782</xdr:rowOff>
    </xdr:from>
    <xdr:to>
      <xdr:col>4</xdr:col>
      <xdr:colOff>206375</xdr:colOff>
      <xdr:row>56</xdr:row>
      <xdr:rowOff>15932</xdr:rowOff>
    </xdr:to>
    <xdr:sp macro="" textlink="">
      <xdr:nvSpPr>
        <xdr:cNvPr id="139" name="円/楕円 138"/>
        <xdr:cNvSpPr/>
      </xdr:nvSpPr>
      <xdr:spPr>
        <a:xfrm>
          <a:off x="2857500" y="9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32459</xdr:rowOff>
    </xdr:from>
    <xdr:ext cx="599010" cy="259045"/>
    <xdr:sp macro="" textlink="">
      <xdr:nvSpPr>
        <xdr:cNvPr id="140" name="テキスト ボックス 139"/>
        <xdr:cNvSpPr txBox="1"/>
      </xdr:nvSpPr>
      <xdr:spPr>
        <a:xfrm>
          <a:off x="2608794" y="92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115532</xdr:rowOff>
    </xdr:from>
    <xdr:to>
      <xdr:col>3</xdr:col>
      <xdr:colOff>3175</xdr:colOff>
      <xdr:row>56</xdr:row>
      <xdr:rowOff>45682</xdr:rowOff>
    </xdr:to>
    <xdr:sp macro="" textlink="">
      <xdr:nvSpPr>
        <xdr:cNvPr id="141" name="円/楕円 140"/>
        <xdr:cNvSpPr/>
      </xdr:nvSpPr>
      <xdr:spPr>
        <a:xfrm>
          <a:off x="1968500" y="95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62209</xdr:rowOff>
    </xdr:from>
    <xdr:ext cx="599010" cy="259045"/>
    <xdr:sp macro="" textlink="">
      <xdr:nvSpPr>
        <xdr:cNvPr id="142" name="テキスト ボックス 141"/>
        <xdr:cNvSpPr txBox="1"/>
      </xdr:nvSpPr>
      <xdr:spPr>
        <a:xfrm>
          <a:off x="1719794" y="932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24330</xdr:rowOff>
    </xdr:from>
    <xdr:to>
      <xdr:col>1</xdr:col>
      <xdr:colOff>485775</xdr:colOff>
      <xdr:row>55</xdr:row>
      <xdr:rowOff>125930</xdr:rowOff>
    </xdr:to>
    <xdr:sp macro="" textlink="">
      <xdr:nvSpPr>
        <xdr:cNvPr id="143" name="円/楕円 142"/>
        <xdr:cNvSpPr/>
      </xdr:nvSpPr>
      <xdr:spPr>
        <a:xfrm>
          <a:off x="1079500" y="94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117057</xdr:rowOff>
    </xdr:from>
    <xdr:ext cx="599010" cy="259045"/>
    <xdr:sp macro="" textlink="">
      <xdr:nvSpPr>
        <xdr:cNvPr id="144" name="テキスト ボックス 143"/>
        <xdr:cNvSpPr txBox="1"/>
      </xdr:nvSpPr>
      <xdr:spPr>
        <a:xfrm>
          <a:off x="830794" y="954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112661</xdr:rowOff>
    </xdr:from>
    <xdr:to>
      <xdr:col>6</xdr:col>
      <xdr:colOff>511175</xdr:colOff>
      <xdr:row>76</xdr:row>
      <xdr:rowOff>149383</xdr:rowOff>
    </xdr:to>
    <xdr:cxnSp macro="">
      <xdr:nvCxnSpPr>
        <xdr:cNvPr id="172" name="直線コネクタ 171"/>
        <xdr:cNvCxnSpPr/>
      </xdr:nvCxnSpPr>
      <xdr:spPr>
        <a:xfrm flipV="1">
          <a:off x="3797300" y="13142861"/>
          <a:ext cx="8382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149383</xdr:rowOff>
    </xdr:from>
    <xdr:to>
      <xdr:col>5</xdr:col>
      <xdr:colOff>358775</xdr:colOff>
      <xdr:row>77</xdr:row>
      <xdr:rowOff>42326</xdr:rowOff>
    </xdr:to>
    <xdr:cxnSp macro="">
      <xdr:nvCxnSpPr>
        <xdr:cNvPr id="175" name="直線コネクタ 174"/>
        <xdr:cNvCxnSpPr/>
      </xdr:nvCxnSpPr>
      <xdr:spPr>
        <a:xfrm flipV="1">
          <a:off x="2908300" y="13179583"/>
          <a:ext cx="889000" cy="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88621</xdr:rowOff>
    </xdr:from>
    <xdr:ext cx="599010" cy="259045"/>
    <xdr:sp macro="" textlink="">
      <xdr:nvSpPr>
        <xdr:cNvPr id="177" name="テキスト ボックス 176"/>
        <xdr:cNvSpPr txBox="1"/>
      </xdr:nvSpPr>
      <xdr:spPr>
        <a:xfrm>
          <a:off x="3497794"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42326</xdr:rowOff>
    </xdr:from>
    <xdr:to>
      <xdr:col>4</xdr:col>
      <xdr:colOff>155575</xdr:colOff>
      <xdr:row>77</xdr:row>
      <xdr:rowOff>89939</xdr:rowOff>
    </xdr:to>
    <xdr:cxnSp macro="">
      <xdr:nvCxnSpPr>
        <xdr:cNvPr id="178" name="直線コネクタ 177"/>
        <xdr:cNvCxnSpPr/>
      </xdr:nvCxnSpPr>
      <xdr:spPr>
        <a:xfrm flipV="1">
          <a:off x="2019300" y="13243976"/>
          <a:ext cx="889000" cy="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79" name="フローチャート : 判断 178"/>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0" name="テキスト ボックス 179"/>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89939</xdr:rowOff>
    </xdr:from>
    <xdr:to>
      <xdr:col>2</xdr:col>
      <xdr:colOff>638175</xdr:colOff>
      <xdr:row>77</xdr:row>
      <xdr:rowOff>134725</xdr:rowOff>
    </xdr:to>
    <xdr:cxnSp macro="">
      <xdr:nvCxnSpPr>
        <xdr:cNvPr id="181" name="直線コネクタ 180"/>
        <xdr:cNvCxnSpPr/>
      </xdr:nvCxnSpPr>
      <xdr:spPr>
        <a:xfrm flipV="1">
          <a:off x="1130300" y="13291589"/>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2" name="フローチャート : 判断 181"/>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153345</xdr:rowOff>
    </xdr:from>
    <xdr:ext cx="599010" cy="259045"/>
    <xdr:sp macro="" textlink="">
      <xdr:nvSpPr>
        <xdr:cNvPr id="183" name="テキスト ボックス 182"/>
        <xdr:cNvSpPr txBox="1"/>
      </xdr:nvSpPr>
      <xdr:spPr>
        <a:xfrm>
          <a:off x="1719794" y="133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4" name="フローチャート : 判断 183"/>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5" name="テキスト ボックス 184"/>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61861</xdr:rowOff>
    </xdr:from>
    <xdr:to>
      <xdr:col>6</xdr:col>
      <xdr:colOff>561975</xdr:colOff>
      <xdr:row>76</xdr:row>
      <xdr:rowOff>163461</xdr:rowOff>
    </xdr:to>
    <xdr:sp macro="" textlink="">
      <xdr:nvSpPr>
        <xdr:cNvPr id="191" name="円/楕円 190"/>
        <xdr:cNvSpPr/>
      </xdr:nvSpPr>
      <xdr:spPr>
        <a:xfrm>
          <a:off x="4584700" y="130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40288</xdr:rowOff>
    </xdr:from>
    <xdr:ext cx="599010" cy="259045"/>
    <xdr:sp macro="" textlink="">
      <xdr:nvSpPr>
        <xdr:cNvPr id="192" name="民生費該当値テキスト"/>
        <xdr:cNvSpPr txBox="1"/>
      </xdr:nvSpPr>
      <xdr:spPr>
        <a:xfrm>
          <a:off x="4686300" y="1307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98583</xdr:rowOff>
    </xdr:from>
    <xdr:to>
      <xdr:col>5</xdr:col>
      <xdr:colOff>409575</xdr:colOff>
      <xdr:row>77</xdr:row>
      <xdr:rowOff>28733</xdr:rowOff>
    </xdr:to>
    <xdr:sp macro="" textlink="">
      <xdr:nvSpPr>
        <xdr:cNvPr id="193" name="円/楕円 192"/>
        <xdr:cNvSpPr/>
      </xdr:nvSpPr>
      <xdr:spPr>
        <a:xfrm>
          <a:off x="3746500" y="131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19860</xdr:rowOff>
    </xdr:from>
    <xdr:ext cx="599010" cy="259045"/>
    <xdr:sp macro="" textlink="">
      <xdr:nvSpPr>
        <xdr:cNvPr id="194" name="テキスト ボックス 193"/>
        <xdr:cNvSpPr txBox="1"/>
      </xdr:nvSpPr>
      <xdr:spPr>
        <a:xfrm>
          <a:off x="3497794" y="132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162976</xdr:rowOff>
    </xdr:from>
    <xdr:to>
      <xdr:col>4</xdr:col>
      <xdr:colOff>206375</xdr:colOff>
      <xdr:row>77</xdr:row>
      <xdr:rowOff>93126</xdr:rowOff>
    </xdr:to>
    <xdr:sp macro="" textlink="">
      <xdr:nvSpPr>
        <xdr:cNvPr id="195" name="円/楕円 194"/>
        <xdr:cNvSpPr/>
      </xdr:nvSpPr>
      <xdr:spPr>
        <a:xfrm>
          <a:off x="2857500" y="131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84253</xdr:rowOff>
    </xdr:from>
    <xdr:ext cx="599010" cy="259045"/>
    <xdr:sp macro="" textlink="">
      <xdr:nvSpPr>
        <xdr:cNvPr id="196" name="テキスト ボックス 195"/>
        <xdr:cNvSpPr txBox="1"/>
      </xdr:nvSpPr>
      <xdr:spPr>
        <a:xfrm>
          <a:off x="2608794" y="132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39139</xdr:rowOff>
    </xdr:from>
    <xdr:to>
      <xdr:col>3</xdr:col>
      <xdr:colOff>3175</xdr:colOff>
      <xdr:row>77</xdr:row>
      <xdr:rowOff>140739</xdr:rowOff>
    </xdr:to>
    <xdr:sp macro="" textlink="">
      <xdr:nvSpPr>
        <xdr:cNvPr id="197" name="円/楕円 196"/>
        <xdr:cNvSpPr/>
      </xdr:nvSpPr>
      <xdr:spPr>
        <a:xfrm>
          <a:off x="1968500" y="132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157266</xdr:rowOff>
    </xdr:from>
    <xdr:ext cx="599010" cy="259045"/>
    <xdr:sp macro="" textlink="">
      <xdr:nvSpPr>
        <xdr:cNvPr id="198" name="テキスト ボックス 197"/>
        <xdr:cNvSpPr txBox="1"/>
      </xdr:nvSpPr>
      <xdr:spPr>
        <a:xfrm>
          <a:off x="1719794" y="1301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83925</xdr:rowOff>
    </xdr:from>
    <xdr:to>
      <xdr:col>1</xdr:col>
      <xdr:colOff>485775</xdr:colOff>
      <xdr:row>78</xdr:row>
      <xdr:rowOff>14075</xdr:rowOff>
    </xdr:to>
    <xdr:sp macro="" textlink="">
      <xdr:nvSpPr>
        <xdr:cNvPr id="199" name="円/楕円 198"/>
        <xdr:cNvSpPr/>
      </xdr:nvSpPr>
      <xdr:spPr>
        <a:xfrm>
          <a:off x="1079500" y="132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5202</xdr:rowOff>
    </xdr:from>
    <xdr:ext cx="599010" cy="259045"/>
    <xdr:sp macro="" textlink="">
      <xdr:nvSpPr>
        <xdr:cNvPr id="200" name="テキスト ボックス 199"/>
        <xdr:cNvSpPr txBox="1"/>
      </xdr:nvSpPr>
      <xdr:spPr>
        <a:xfrm>
          <a:off x="830794" y="133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134803</xdr:rowOff>
    </xdr:from>
    <xdr:to>
      <xdr:col>6</xdr:col>
      <xdr:colOff>511175</xdr:colOff>
      <xdr:row>96</xdr:row>
      <xdr:rowOff>16320</xdr:rowOff>
    </xdr:to>
    <xdr:cxnSp macro="">
      <xdr:nvCxnSpPr>
        <xdr:cNvPr id="227" name="直線コネクタ 226"/>
        <xdr:cNvCxnSpPr/>
      </xdr:nvCxnSpPr>
      <xdr:spPr>
        <a:xfrm>
          <a:off x="3797300" y="15908203"/>
          <a:ext cx="838200" cy="5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134803</xdr:rowOff>
    </xdr:from>
    <xdr:to>
      <xdr:col>5</xdr:col>
      <xdr:colOff>358775</xdr:colOff>
      <xdr:row>95</xdr:row>
      <xdr:rowOff>56731</xdr:rowOff>
    </xdr:to>
    <xdr:cxnSp macro="">
      <xdr:nvCxnSpPr>
        <xdr:cNvPr id="230" name="直線コネクタ 229"/>
        <xdr:cNvCxnSpPr/>
      </xdr:nvCxnSpPr>
      <xdr:spPr>
        <a:xfrm flipV="1">
          <a:off x="2908300" y="15908203"/>
          <a:ext cx="889000" cy="4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144375</xdr:rowOff>
    </xdr:from>
    <xdr:ext cx="534377" cy="259045"/>
    <xdr:sp macro="" textlink="">
      <xdr:nvSpPr>
        <xdr:cNvPr id="232" name="テキスト ボックス 231"/>
        <xdr:cNvSpPr txBox="1"/>
      </xdr:nvSpPr>
      <xdr:spPr>
        <a:xfrm>
          <a:off x="3530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56731</xdr:rowOff>
    </xdr:from>
    <xdr:to>
      <xdr:col>4</xdr:col>
      <xdr:colOff>155575</xdr:colOff>
      <xdr:row>96</xdr:row>
      <xdr:rowOff>126276</xdr:rowOff>
    </xdr:to>
    <xdr:cxnSp macro="">
      <xdr:nvCxnSpPr>
        <xdr:cNvPr id="233" name="直線コネクタ 232"/>
        <xdr:cNvCxnSpPr/>
      </xdr:nvCxnSpPr>
      <xdr:spPr>
        <a:xfrm flipV="1">
          <a:off x="2019300" y="16344481"/>
          <a:ext cx="889000" cy="2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70484</xdr:rowOff>
    </xdr:from>
    <xdr:to>
      <xdr:col>4</xdr:col>
      <xdr:colOff>206375</xdr:colOff>
      <xdr:row>98</xdr:row>
      <xdr:rowOff>634</xdr:rowOff>
    </xdr:to>
    <xdr:sp macro="" textlink="">
      <xdr:nvSpPr>
        <xdr:cNvPr id="234" name="フローチャート : 判断 233"/>
        <xdr:cNvSpPr/>
      </xdr:nvSpPr>
      <xdr:spPr>
        <a:xfrm>
          <a:off x="2857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163211</xdr:rowOff>
    </xdr:from>
    <xdr:ext cx="534377" cy="259045"/>
    <xdr:sp macro="" textlink="">
      <xdr:nvSpPr>
        <xdr:cNvPr id="235" name="テキスト ボックス 234"/>
        <xdr:cNvSpPr txBox="1"/>
      </xdr:nvSpPr>
      <xdr:spPr>
        <a:xfrm>
          <a:off x="2641111" y="167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126276</xdr:rowOff>
    </xdr:from>
    <xdr:to>
      <xdr:col>2</xdr:col>
      <xdr:colOff>638175</xdr:colOff>
      <xdr:row>96</xdr:row>
      <xdr:rowOff>135164</xdr:rowOff>
    </xdr:to>
    <xdr:cxnSp macro="">
      <xdr:nvCxnSpPr>
        <xdr:cNvPr id="236" name="直線コネクタ 235"/>
        <xdr:cNvCxnSpPr/>
      </xdr:nvCxnSpPr>
      <xdr:spPr>
        <a:xfrm flipV="1">
          <a:off x="1130300" y="16585476"/>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63168</xdr:rowOff>
    </xdr:from>
    <xdr:to>
      <xdr:col>3</xdr:col>
      <xdr:colOff>3175</xdr:colOff>
      <xdr:row>97</xdr:row>
      <xdr:rowOff>164768</xdr:rowOff>
    </xdr:to>
    <xdr:sp macro="" textlink="">
      <xdr:nvSpPr>
        <xdr:cNvPr id="237" name="フローチャート : 判断 236"/>
        <xdr:cNvSpPr/>
      </xdr:nvSpPr>
      <xdr:spPr>
        <a:xfrm>
          <a:off x="1968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155895</xdr:rowOff>
    </xdr:from>
    <xdr:ext cx="534377" cy="259045"/>
    <xdr:sp macro="" textlink="">
      <xdr:nvSpPr>
        <xdr:cNvPr id="238" name="テキスト ボックス 237"/>
        <xdr:cNvSpPr txBox="1"/>
      </xdr:nvSpPr>
      <xdr:spPr>
        <a:xfrm>
          <a:off x="1752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71019</xdr:rowOff>
    </xdr:from>
    <xdr:to>
      <xdr:col>1</xdr:col>
      <xdr:colOff>485775</xdr:colOff>
      <xdr:row>98</xdr:row>
      <xdr:rowOff>1169</xdr:rowOff>
    </xdr:to>
    <xdr:sp macro="" textlink="">
      <xdr:nvSpPr>
        <xdr:cNvPr id="239" name="フローチャート : 判断 238"/>
        <xdr:cNvSpPr/>
      </xdr:nvSpPr>
      <xdr:spPr>
        <a:xfrm>
          <a:off x="1079500" y="1670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163746</xdr:rowOff>
    </xdr:from>
    <xdr:ext cx="534377" cy="259045"/>
    <xdr:sp macro="" textlink="">
      <xdr:nvSpPr>
        <xdr:cNvPr id="240" name="テキスト ボックス 239"/>
        <xdr:cNvSpPr txBox="1"/>
      </xdr:nvSpPr>
      <xdr:spPr>
        <a:xfrm>
          <a:off x="863111" y="1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136970</xdr:rowOff>
    </xdr:from>
    <xdr:to>
      <xdr:col>6</xdr:col>
      <xdr:colOff>561975</xdr:colOff>
      <xdr:row>96</xdr:row>
      <xdr:rowOff>67120</xdr:rowOff>
    </xdr:to>
    <xdr:sp macro="" textlink="">
      <xdr:nvSpPr>
        <xdr:cNvPr id="246" name="円/楕円 245"/>
        <xdr:cNvSpPr/>
      </xdr:nvSpPr>
      <xdr:spPr>
        <a:xfrm>
          <a:off x="4584700" y="164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159847</xdr:rowOff>
    </xdr:from>
    <xdr:ext cx="599010" cy="259045"/>
    <xdr:sp macro="" textlink="">
      <xdr:nvSpPr>
        <xdr:cNvPr id="247" name="衛生費該当値テキスト"/>
        <xdr:cNvSpPr txBox="1"/>
      </xdr:nvSpPr>
      <xdr:spPr>
        <a:xfrm>
          <a:off x="4686300" y="1627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101,986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84003</xdr:rowOff>
    </xdr:from>
    <xdr:to>
      <xdr:col>5</xdr:col>
      <xdr:colOff>409575</xdr:colOff>
      <xdr:row>93</xdr:row>
      <xdr:rowOff>14153</xdr:rowOff>
    </xdr:to>
    <xdr:sp macro="" textlink="">
      <xdr:nvSpPr>
        <xdr:cNvPr id="248" name="円/楕円 247"/>
        <xdr:cNvSpPr/>
      </xdr:nvSpPr>
      <xdr:spPr>
        <a:xfrm>
          <a:off x="3746500" y="158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30680</xdr:rowOff>
    </xdr:from>
    <xdr:ext cx="599010" cy="259045"/>
    <xdr:sp macro="" textlink="">
      <xdr:nvSpPr>
        <xdr:cNvPr id="249" name="テキスト ボックス 248"/>
        <xdr:cNvSpPr txBox="1"/>
      </xdr:nvSpPr>
      <xdr:spPr>
        <a:xfrm>
          <a:off x="3497794" y="156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5931</xdr:rowOff>
    </xdr:from>
    <xdr:to>
      <xdr:col>4</xdr:col>
      <xdr:colOff>206375</xdr:colOff>
      <xdr:row>95</xdr:row>
      <xdr:rowOff>107531</xdr:rowOff>
    </xdr:to>
    <xdr:sp macro="" textlink="">
      <xdr:nvSpPr>
        <xdr:cNvPr id="250" name="円/楕円 249"/>
        <xdr:cNvSpPr/>
      </xdr:nvSpPr>
      <xdr:spPr>
        <a:xfrm>
          <a:off x="2857500" y="162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124058</xdr:rowOff>
    </xdr:from>
    <xdr:ext cx="599010" cy="259045"/>
    <xdr:sp macro="" textlink="">
      <xdr:nvSpPr>
        <xdr:cNvPr id="251" name="テキスト ボックス 250"/>
        <xdr:cNvSpPr txBox="1"/>
      </xdr:nvSpPr>
      <xdr:spPr>
        <a:xfrm>
          <a:off x="2608794" y="1606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75476</xdr:rowOff>
    </xdr:from>
    <xdr:to>
      <xdr:col>3</xdr:col>
      <xdr:colOff>3175</xdr:colOff>
      <xdr:row>97</xdr:row>
      <xdr:rowOff>5626</xdr:rowOff>
    </xdr:to>
    <xdr:sp macro="" textlink="">
      <xdr:nvSpPr>
        <xdr:cNvPr id="252" name="円/楕円 251"/>
        <xdr:cNvSpPr/>
      </xdr:nvSpPr>
      <xdr:spPr>
        <a:xfrm>
          <a:off x="1968500" y="16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22153</xdr:rowOff>
    </xdr:from>
    <xdr:ext cx="534377" cy="259045"/>
    <xdr:sp macro="" textlink="">
      <xdr:nvSpPr>
        <xdr:cNvPr id="253" name="テキスト ボックス 252"/>
        <xdr:cNvSpPr txBox="1"/>
      </xdr:nvSpPr>
      <xdr:spPr>
        <a:xfrm>
          <a:off x="1752111" y="163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84364</xdr:rowOff>
    </xdr:from>
    <xdr:to>
      <xdr:col>1</xdr:col>
      <xdr:colOff>485775</xdr:colOff>
      <xdr:row>97</xdr:row>
      <xdr:rowOff>14514</xdr:rowOff>
    </xdr:to>
    <xdr:sp macro="" textlink="">
      <xdr:nvSpPr>
        <xdr:cNvPr id="254" name="円/楕円 253"/>
        <xdr:cNvSpPr/>
      </xdr:nvSpPr>
      <xdr:spPr>
        <a:xfrm>
          <a:off x="1079500" y="165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31041</xdr:rowOff>
    </xdr:from>
    <xdr:ext cx="534377" cy="259045"/>
    <xdr:sp macro="" textlink="">
      <xdr:nvSpPr>
        <xdr:cNvPr id="255" name="テキスト ボックス 254"/>
        <xdr:cNvSpPr txBox="1"/>
      </xdr:nvSpPr>
      <xdr:spPr>
        <a:xfrm>
          <a:off x="863111" y="163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31278</xdr:rowOff>
    </xdr:from>
    <xdr:to>
      <xdr:col>15</xdr:col>
      <xdr:colOff>180975</xdr:colOff>
      <xdr:row>35</xdr:row>
      <xdr:rowOff>44341</xdr:rowOff>
    </xdr:to>
    <xdr:cxnSp macro="">
      <xdr:nvCxnSpPr>
        <xdr:cNvPr id="286" name="直線コネクタ 285"/>
        <xdr:cNvCxnSpPr/>
      </xdr:nvCxnSpPr>
      <xdr:spPr>
        <a:xfrm flipV="1">
          <a:off x="9639300" y="60320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31605</xdr:rowOff>
    </xdr:from>
    <xdr:to>
      <xdr:col>14</xdr:col>
      <xdr:colOff>28575</xdr:colOff>
      <xdr:row>35</xdr:row>
      <xdr:rowOff>44341</xdr:rowOff>
    </xdr:to>
    <xdr:cxnSp macro="">
      <xdr:nvCxnSpPr>
        <xdr:cNvPr id="289" name="直線コネクタ 288"/>
        <xdr:cNvCxnSpPr/>
      </xdr:nvCxnSpPr>
      <xdr:spPr>
        <a:xfrm>
          <a:off x="8750300" y="5860905"/>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7238</xdr:rowOff>
    </xdr:from>
    <xdr:ext cx="378565" cy="259045"/>
    <xdr:sp macro="" textlink="">
      <xdr:nvSpPr>
        <xdr:cNvPr id="291" name="テキスト ボックス 290"/>
        <xdr:cNvSpPr txBox="1"/>
      </xdr:nvSpPr>
      <xdr:spPr>
        <a:xfrm>
          <a:off x="9450017" y="652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97246</xdr:rowOff>
    </xdr:from>
    <xdr:to>
      <xdr:col>12</xdr:col>
      <xdr:colOff>511175</xdr:colOff>
      <xdr:row>34</xdr:row>
      <xdr:rowOff>31605</xdr:rowOff>
    </xdr:to>
    <xdr:cxnSp macro="">
      <xdr:nvCxnSpPr>
        <xdr:cNvPr id="292" name="直線コネクタ 291"/>
        <xdr:cNvCxnSpPr/>
      </xdr:nvCxnSpPr>
      <xdr:spPr>
        <a:xfrm>
          <a:off x="7861300" y="5583646"/>
          <a:ext cx="889000" cy="2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293" name="フローチャート : 判断 292"/>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294" name="テキスト ボックス 293"/>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97246</xdr:rowOff>
    </xdr:from>
    <xdr:to>
      <xdr:col>11</xdr:col>
      <xdr:colOff>307975</xdr:colOff>
      <xdr:row>32</xdr:row>
      <xdr:rowOff>154396</xdr:rowOff>
    </xdr:to>
    <xdr:cxnSp macro="">
      <xdr:nvCxnSpPr>
        <xdr:cNvPr id="295" name="直線コネクタ 294"/>
        <xdr:cNvCxnSpPr/>
      </xdr:nvCxnSpPr>
      <xdr:spPr>
        <a:xfrm flipV="1">
          <a:off x="6972300" y="55836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296" name="フローチャート : 判断 295"/>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297" name="テキスト ボックス 296"/>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298" name="フローチャート : 判断 297"/>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299" name="テキスト ボックス 298"/>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151928</xdr:rowOff>
    </xdr:from>
    <xdr:to>
      <xdr:col>15</xdr:col>
      <xdr:colOff>231775</xdr:colOff>
      <xdr:row>35</xdr:row>
      <xdr:rowOff>82078</xdr:rowOff>
    </xdr:to>
    <xdr:sp macro="" textlink="">
      <xdr:nvSpPr>
        <xdr:cNvPr id="305" name="円/楕円 304"/>
        <xdr:cNvSpPr/>
      </xdr:nvSpPr>
      <xdr:spPr>
        <a:xfrm>
          <a:off x="104267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3355</xdr:rowOff>
    </xdr:from>
    <xdr:ext cx="469744" cy="259045"/>
    <xdr:sp macro="" textlink="">
      <xdr:nvSpPr>
        <xdr:cNvPr id="306" name="労働費該当値テキスト"/>
        <xdr:cNvSpPr txBox="1"/>
      </xdr:nvSpPr>
      <xdr:spPr>
        <a:xfrm>
          <a:off x="10528300" y="583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164991</xdr:rowOff>
    </xdr:from>
    <xdr:to>
      <xdr:col>14</xdr:col>
      <xdr:colOff>79375</xdr:colOff>
      <xdr:row>35</xdr:row>
      <xdr:rowOff>95141</xdr:rowOff>
    </xdr:to>
    <xdr:sp macro="" textlink="">
      <xdr:nvSpPr>
        <xdr:cNvPr id="307" name="円/楕円 306"/>
        <xdr:cNvSpPr/>
      </xdr:nvSpPr>
      <xdr:spPr>
        <a:xfrm>
          <a:off x="9588500" y="59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111668</xdr:rowOff>
    </xdr:from>
    <xdr:ext cx="469744" cy="259045"/>
    <xdr:sp macro="" textlink="">
      <xdr:nvSpPr>
        <xdr:cNvPr id="308" name="テキスト ボックス 307"/>
        <xdr:cNvSpPr txBox="1"/>
      </xdr:nvSpPr>
      <xdr:spPr>
        <a:xfrm>
          <a:off x="9404427" y="576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152255</xdr:rowOff>
    </xdr:from>
    <xdr:to>
      <xdr:col>12</xdr:col>
      <xdr:colOff>561975</xdr:colOff>
      <xdr:row>34</xdr:row>
      <xdr:rowOff>82405</xdr:rowOff>
    </xdr:to>
    <xdr:sp macro="" textlink="">
      <xdr:nvSpPr>
        <xdr:cNvPr id="309" name="円/楕円 308"/>
        <xdr:cNvSpPr/>
      </xdr:nvSpPr>
      <xdr:spPr>
        <a:xfrm>
          <a:off x="8699500" y="58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98932</xdr:rowOff>
    </xdr:from>
    <xdr:ext cx="469744" cy="259045"/>
    <xdr:sp macro="" textlink="">
      <xdr:nvSpPr>
        <xdr:cNvPr id="310" name="テキスト ボックス 309"/>
        <xdr:cNvSpPr txBox="1"/>
      </xdr:nvSpPr>
      <xdr:spPr>
        <a:xfrm>
          <a:off x="8515427" y="558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46446</xdr:rowOff>
    </xdr:from>
    <xdr:to>
      <xdr:col>11</xdr:col>
      <xdr:colOff>358775</xdr:colOff>
      <xdr:row>32</xdr:row>
      <xdr:rowOff>148046</xdr:rowOff>
    </xdr:to>
    <xdr:sp macro="" textlink="">
      <xdr:nvSpPr>
        <xdr:cNvPr id="311" name="円/楕円 310"/>
        <xdr:cNvSpPr/>
      </xdr:nvSpPr>
      <xdr:spPr>
        <a:xfrm>
          <a:off x="7810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164573</xdr:rowOff>
    </xdr:from>
    <xdr:ext cx="469744" cy="259045"/>
    <xdr:sp macro="" textlink="">
      <xdr:nvSpPr>
        <xdr:cNvPr id="312" name="テキスト ボックス 311"/>
        <xdr:cNvSpPr txBox="1"/>
      </xdr:nvSpPr>
      <xdr:spPr>
        <a:xfrm>
          <a:off x="7626427"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103596</xdr:rowOff>
    </xdr:from>
    <xdr:to>
      <xdr:col>10</xdr:col>
      <xdr:colOff>155575</xdr:colOff>
      <xdr:row>33</xdr:row>
      <xdr:rowOff>33746</xdr:rowOff>
    </xdr:to>
    <xdr:sp macro="" textlink="">
      <xdr:nvSpPr>
        <xdr:cNvPr id="313" name="円/楕円 312"/>
        <xdr:cNvSpPr/>
      </xdr:nvSpPr>
      <xdr:spPr>
        <a:xfrm>
          <a:off x="6921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50273</xdr:rowOff>
    </xdr:from>
    <xdr:ext cx="469744" cy="259045"/>
    <xdr:sp macro="" textlink="">
      <xdr:nvSpPr>
        <xdr:cNvPr id="314" name="テキスト ボックス 313"/>
        <xdr:cNvSpPr txBox="1"/>
      </xdr:nvSpPr>
      <xdr:spPr>
        <a:xfrm>
          <a:off x="6737427" y="536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78016</xdr:rowOff>
    </xdr:from>
    <xdr:to>
      <xdr:col>15</xdr:col>
      <xdr:colOff>180975</xdr:colOff>
      <xdr:row>58</xdr:row>
      <xdr:rowOff>86992</xdr:rowOff>
    </xdr:to>
    <xdr:cxnSp macro="">
      <xdr:nvCxnSpPr>
        <xdr:cNvPr id="343" name="直線コネクタ 342"/>
        <xdr:cNvCxnSpPr/>
      </xdr:nvCxnSpPr>
      <xdr:spPr>
        <a:xfrm>
          <a:off x="9639300" y="10022116"/>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45639</xdr:rowOff>
    </xdr:from>
    <xdr:to>
      <xdr:col>14</xdr:col>
      <xdr:colOff>28575</xdr:colOff>
      <xdr:row>58</xdr:row>
      <xdr:rowOff>78016</xdr:rowOff>
    </xdr:to>
    <xdr:cxnSp macro="">
      <xdr:nvCxnSpPr>
        <xdr:cNvPr id="346" name="直線コネクタ 345"/>
        <xdr:cNvCxnSpPr/>
      </xdr:nvCxnSpPr>
      <xdr:spPr>
        <a:xfrm>
          <a:off x="8750300" y="9989739"/>
          <a:ext cx="889000" cy="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45639</xdr:rowOff>
    </xdr:from>
    <xdr:to>
      <xdr:col>12</xdr:col>
      <xdr:colOff>511175</xdr:colOff>
      <xdr:row>58</xdr:row>
      <xdr:rowOff>66205</xdr:rowOff>
    </xdr:to>
    <xdr:cxnSp macro="">
      <xdr:nvCxnSpPr>
        <xdr:cNvPr id="349" name="直線コネクタ 348"/>
        <xdr:cNvCxnSpPr/>
      </xdr:nvCxnSpPr>
      <xdr:spPr>
        <a:xfrm flipV="1">
          <a:off x="7861300" y="9989739"/>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160650</xdr:rowOff>
    </xdr:from>
    <xdr:to>
      <xdr:col>12</xdr:col>
      <xdr:colOff>561975</xdr:colOff>
      <xdr:row>58</xdr:row>
      <xdr:rowOff>90800</xdr:rowOff>
    </xdr:to>
    <xdr:sp macro="" textlink="">
      <xdr:nvSpPr>
        <xdr:cNvPr id="350" name="フローチャート : 判断 349"/>
        <xdr:cNvSpPr/>
      </xdr:nvSpPr>
      <xdr:spPr>
        <a:xfrm>
          <a:off x="8699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107327</xdr:rowOff>
    </xdr:from>
    <xdr:ext cx="534377" cy="259045"/>
    <xdr:sp macro="" textlink="">
      <xdr:nvSpPr>
        <xdr:cNvPr id="351" name="テキスト ボックス 350"/>
        <xdr:cNvSpPr txBox="1"/>
      </xdr:nvSpPr>
      <xdr:spPr>
        <a:xfrm>
          <a:off x="8483111" y="9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66205</xdr:rowOff>
    </xdr:from>
    <xdr:to>
      <xdr:col>11</xdr:col>
      <xdr:colOff>307975</xdr:colOff>
      <xdr:row>58</xdr:row>
      <xdr:rowOff>95336</xdr:rowOff>
    </xdr:to>
    <xdr:cxnSp macro="">
      <xdr:nvCxnSpPr>
        <xdr:cNvPr id="352" name="直線コネクタ 351"/>
        <xdr:cNvCxnSpPr/>
      </xdr:nvCxnSpPr>
      <xdr:spPr>
        <a:xfrm flipV="1">
          <a:off x="6972300" y="10010305"/>
          <a:ext cx="8890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163911</xdr:rowOff>
    </xdr:from>
    <xdr:to>
      <xdr:col>11</xdr:col>
      <xdr:colOff>358775</xdr:colOff>
      <xdr:row>58</xdr:row>
      <xdr:rowOff>94061</xdr:rowOff>
    </xdr:to>
    <xdr:sp macro="" textlink="">
      <xdr:nvSpPr>
        <xdr:cNvPr id="353" name="フローチャート : 判断 352"/>
        <xdr:cNvSpPr/>
      </xdr:nvSpPr>
      <xdr:spPr>
        <a:xfrm>
          <a:off x="7810500" y="993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110588</xdr:rowOff>
    </xdr:from>
    <xdr:ext cx="534377" cy="259045"/>
    <xdr:sp macro="" textlink="">
      <xdr:nvSpPr>
        <xdr:cNvPr id="354" name="テキスト ボックス 353"/>
        <xdr:cNvSpPr txBox="1"/>
      </xdr:nvSpPr>
      <xdr:spPr>
        <a:xfrm>
          <a:off x="7594111" y="97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154935</xdr:rowOff>
    </xdr:from>
    <xdr:to>
      <xdr:col>10</xdr:col>
      <xdr:colOff>155575</xdr:colOff>
      <xdr:row>58</xdr:row>
      <xdr:rowOff>85085</xdr:rowOff>
    </xdr:to>
    <xdr:sp macro="" textlink="">
      <xdr:nvSpPr>
        <xdr:cNvPr id="355" name="フローチャート : 判断 354"/>
        <xdr:cNvSpPr/>
      </xdr:nvSpPr>
      <xdr:spPr>
        <a:xfrm>
          <a:off x="6921500" y="9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101612</xdr:rowOff>
    </xdr:from>
    <xdr:ext cx="534377" cy="259045"/>
    <xdr:sp macro="" textlink="">
      <xdr:nvSpPr>
        <xdr:cNvPr id="356" name="テキスト ボックス 355"/>
        <xdr:cNvSpPr txBox="1"/>
      </xdr:nvSpPr>
      <xdr:spPr>
        <a:xfrm>
          <a:off x="6705111" y="97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36192</xdr:rowOff>
    </xdr:from>
    <xdr:to>
      <xdr:col>15</xdr:col>
      <xdr:colOff>231775</xdr:colOff>
      <xdr:row>58</xdr:row>
      <xdr:rowOff>137792</xdr:rowOff>
    </xdr:to>
    <xdr:sp macro="" textlink="">
      <xdr:nvSpPr>
        <xdr:cNvPr id="362" name="円/楕円 361"/>
        <xdr:cNvSpPr/>
      </xdr:nvSpPr>
      <xdr:spPr>
        <a:xfrm>
          <a:off x="10426700" y="99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122569</xdr:rowOff>
    </xdr:from>
    <xdr:ext cx="534377" cy="259045"/>
    <xdr:sp macro="" textlink="">
      <xdr:nvSpPr>
        <xdr:cNvPr id="363" name="農林水産業費該当値テキスト"/>
        <xdr:cNvSpPr txBox="1"/>
      </xdr:nvSpPr>
      <xdr:spPr>
        <a:xfrm>
          <a:off x="10528300" y="98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27216</xdr:rowOff>
    </xdr:from>
    <xdr:to>
      <xdr:col>14</xdr:col>
      <xdr:colOff>79375</xdr:colOff>
      <xdr:row>58</xdr:row>
      <xdr:rowOff>128816</xdr:rowOff>
    </xdr:to>
    <xdr:sp macro="" textlink="">
      <xdr:nvSpPr>
        <xdr:cNvPr id="364" name="円/楕円 363"/>
        <xdr:cNvSpPr/>
      </xdr:nvSpPr>
      <xdr:spPr>
        <a:xfrm>
          <a:off x="9588500" y="99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119943</xdr:rowOff>
    </xdr:from>
    <xdr:ext cx="534377" cy="259045"/>
    <xdr:sp macro="" textlink="">
      <xdr:nvSpPr>
        <xdr:cNvPr id="365" name="テキスト ボックス 364"/>
        <xdr:cNvSpPr txBox="1"/>
      </xdr:nvSpPr>
      <xdr:spPr>
        <a:xfrm>
          <a:off x="9372111" y="100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166289</xdr:rowOff>
    </xdr:from>
    <xdr:to>
      <xdr:col>12</xdr:col>
      <xdr:colOff>561975</xdr:colOff>
      <xdr:row>58</xdr:row>
      <xdr:rowOff>96439</xdr:rowOff>
    </xdr:to>
    <xdr:sp macro="" textlink="">
      <xdr:nvSpPr>
        <xdr:cNvPr id="366" name="円/楕円 365"/>
        <xdr:cNvSpPr/>
      </xdr:nvSpPr>
      <xdr:spPr>
        <a:xfrm>
          <a:off x="8699500" y="99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87566</xdr:rowOff>
    </xdr:from>
    <xdr:ext cx="534377" cy="259045"/>
    <xdr:sp macro="" textlink="">
      <xdr:nvSpPr>
        <xdr:cNvPr id="367" name="テキスト ボックス 366"/>
        <xdr:cNvSpPr txBox="1"/>
      </xdr:nvSpPr>
      <xdr:spPr>
        <a:xfrm>
          <a:off x="8483111" y="100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15405</xdr:rowOff>
    </xdr:from>
    <xdr:to>
      <xdr:col>11</xdr:col>
      <xdr:colOff>358775</xdr:colOff>
      <xdr:row>58</xdr:row>
      <xdr:rowOff>117005</xdr:rowOff>
    </xdr:to>
    <xdr:sp macro="" textlink="">
      <xdr:nvSpPr>
        <xdr:cNvPr id="368" name="円/楕円 367"/>
        <xdr:cNvSpPr/>
      </xdr:nvSpPr>
      <xdr:spPr>
        <a:xfrm>
          <a:off x="7810500" y="99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108132</xdr:rowOff>
    </xdr:from>
    <xdr:ext cx="534377" cy="259045"/>
    <xdr:sp macro="" textlink="">
      <xdr:nvSpPr>
        <xdr:cNvPr id="369" name="テキスト ボックス 368"/>
        <xdr:cNvSpPr txBox="1"/>
      </xdr:nvSpPr>
      <xdr:spPr>
        <a:xfrm>
          <a:off x="7594111" y="100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44536</xdr:rowOff>
    </xdr:from>
    <xdr:to>
      <xdr:col>10</xdr:col>
      <xdr:colOff>155575</xdr:colOff>
      <xdr:row>58</xdr:row>
      <xdr:rowOff>146136</xdr:rowOff>
    </xdr:to>
    <xdr:sp macro="" textlink="">
      <xdr:nvSpPr>
        <xdr:cNvPr id="370" name="円/楕円 369"/>
        <xdr:cNvSpPr/>
      </xdr:nvSpPr>
      <xdr:spPr>
        <a:xfrm>
          <a:off x="6921500" y="99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137263</xdr:rowOff>
    </xdr:from>
    <xdr:ext cx="534377" cy="259045"/>
    <xdr:sp macro="" textlink="">
      <xdr:nvSpPr>
        <xdr:cNvPr id="371" name="テキスト ボックス 370"/>
        <xdr:cNvSpPr txBox="1"/>
      </xdr:nvSpPr>
      <xdr:spPr>
        <a:xfrm>
          <a:off x="6705111" y="100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116703</xdr:rowOff>
    </xdr:from>
    <xdr:to>
      <xdr:col>15</xdr:col>
      <xdr:colOff>180975</xdr:colOff>
      <xdr:row>76</xdr:row>
      <xdr:rowOff>36488</xdr:rowOff>
    </xdr:to>
    <xdr:cxnSp macro="">
      <xdr:nvCxnSpPr>
        <xdr:cNvPr id="398" name="直線コネクタ 397"/>
        <xdr:cNvCxnSpPr/>
      </xdr:nvCxnSpPr>
      <xdr:spPr>
        <a:xfrm>
          <a:off x="9639300" y="12975453"/>
          <a:ext cx="838200" cy="9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116703</xdr:rowOff>
    </xdr:from>
    <xdr:to>
      <xdr:col>14</xdr:col>
      <xdr:colOff>28575</xdr:colOff>
      <xdr:row>76</xdr:row>
      <xdr:rowOff>56604</xdr:rowOff>
    </xdr:to>
    <xdr:cxnSp macro="">
      <xdr:nvCxnSpPr>
        <xdr:cNvPr id="401" name="直線コネクタ 400"/>
        <xdr:cNvCxnSpPr/>
      </xdr:nvCxnSpPr>
      <xdr:spPr>
        <a:xfrm flipV="1">
          <a:off x="8750300" y="12975453"/>
          <a:ext cx="889000" cy="1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73613</xdr:rowOff>
    </xdr:from>
    <xdr:ext cx="534377" cy="259045"/>
    <xdr:sp macro="" textlink="">
      <xdr:nvSpPr>
        <xdr:cNvPr id="403" name="テキスト ボックス 402"/>
        <xdr:cNvSpPr txBox="1"/>
      </xdr:nvSpPr>
      <xdr:spPr>
        <a:xfrm>
          <a:off x="9372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56604</xdr:rowOff>
    </xdr:from>
    <xdr:to>
      <xdr:col>12</xdr:col>
      <xdr:colOff>511175</xdr:colOff>
      <xdr:row>76</xdr:row>
      <xdr:rowOff>114303</xdr:rowOff>
    </xdr:to>
    <xdr:cxnSp macro="">
      <xdr:nvCxnSpPr>
        <xdr:cNvPr id="404" name="直線コネクタ 403"/>
        <xdr:cNvCxnSpPr/>
      </xdr:nvCxnSpPr>
      <xdr:spPr>
        <a:xfrm flipV="1">
          <a:off x="7861300" y="13086804"/>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05" name="フローチャート : 判断 404"/>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06" name="テキスト ボックス 405"/>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114303</xdr:rowOff>
    </xdr:from>
    <xdr:to>
      <xdr:col>11</xdr:col>
      <xdr:colOff>307975</xdr:colOff>
      <xdr:row>76</xdr:row>
      <xdr:rowOff>131837</xdr:rowOff>
    </xdr:to>
    <xdr:cxnSp macro="">
      <xdr:nvCxnSpPr>
        <xdr:cNvPr id="407" name="直線コネクタ 406"/>
        <xdr:cNvCxnSpPr/>
      </xdr:nvCxnSpPr>
      <xdr:spPr>
        <a:xfrm flipV="1">
          <a:off x="6972300" y="13144503"/>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08" name="フローチャート : 判断 407"/>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09" name="テキスト ボックス 408"/>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10" name="フローチャート : 判断 409"/>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11" name="テキスト ボックス 410"/>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157138</xdr:rowOff>
    </xdr:from>
    <xdr:to>
      <xdr:col>15</xdr:col>
      <xdr:colOff>231775</xdr:colOff>
      <xdr:row>76</xdr:row>
      <xdr:rowOff>87288</xdr:rowOff>
    </xdr:to>
    <xdr:sp macro="" textlink="">
      <xdr:nvSpPr>
        <xdr:cNvPr id="417" name="円/楕円 416"/>
        <xdr:cNvSpPr/>
      </xdr:nvSpPr>
      <xdr:spPr>
        <a:xfrm>
          <a:off x="10426700" y="130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8564</xdr:rowOff>
    </xdr:from>
    <xdr:ext cx="534377" cy="259045"/>
    <xdr:sp macro="" textlink="">
      <xdr:nvSpPr>
        <xdr:cNvPr id="418" name="商工費該当値テキスト"/>
        <xdr:cNvSpPr txBox="1"/>
      </xdr:nvSpPr>
      <xdr:spPr>
        <a:xfrm>
          <a:off x="10528300"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65903</xdr:rowOff>
    </xdr:from>
    <xdr:to>
      <xdr:col>14</xdr:col>
      <xdr:colOff>79375</xdr:colOff>
      <xdr:row>75</xdr:row>
      <xdr:rowOff>167503</xdr:rowOff>
    </xdr:to>
    <xdr:sp macro="" textlink="">
      <xdr:nvSpPr>
        <xdr:cNvPr id="419" name="円/楕円 418"/>
        <xdr:cNvSpPr/>
      </xdr:nvSpPr>
      <xdr:spPr>
        <a:xfrm>
          <a:off x="9588500" y="129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12580</xdr:rowOff>
    </xdr:from>
    <xdr:ext cx="534377" cy="259045"/>
    <xdr:sp macro="" textlink="">
      <xdr:nvSpPr>
        <xdr:cNvPr id="420" name="テキスト ボックス 419"/>
        <xdr:cNvSpPr txBox="1"/>
      </xdr:nvSpPr>
      <xdr:spPr>
        <a:xfrm>
          <a:off x="9372111" y="1269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5804</xdr:rowOff>
    </xdr:from>
    <xdr:to>
      <xdr:col>12</xdr:col>
      <xdr:colOff>561975</xdr:colOff>
      <xdr:row>76</xdr:row>
      <xdr:rowOff>107404</xdr:rowOff>
    </xdr:to>
    <xdr:sp macro="" textlink="">
      <xdr:nvSpPr>
        <xdr:cNvPr id="421" name="円/楕円 420"/>
        <xdr:cNvSpPr/>
      </xdr:nvSpPr>
      <xdr:spPr>
        <a:xfrm>
          <a:off x="8699500" y="130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123931</xdr:rowOff>
    </xdr:from>
    <xdr:ext cx="534377" cy="259045"/>
    <xdr:sp macro="" textlink="">
      <xdr:nvSpPr>
        <xdr:cNvPr id="422" name="テキスト ボックス 421"/>
        <xdr:cNvSpPr txBox="1"/>
      </xdr:nvSpPr>
      <xdr:spPr>
        <a:xfrm>
          <a:off x="8483111" y="128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63503</xdr:rowOff>
    </xdr:from>
    <xdr:to>
      <xdr:col>11</xdr:col>
      <xdr:colOff>358775</xdr:colOff>
      <xdr:row>76</xdr:row>
      <xdr:rowOff>165103</xdr:rowOff>
    </xdr:to>
    <xdr:sp macro="" textlink="">
      <xdr:nvSpPr>
        <xdr:cNvPr id="423" name="円/楕円 422"/>
        <xdr:cNvSpPr/>
      </xdr:nvSpPr>
      <xdr:spPr>
        <a:xfrm>
          <a:off x="7810500" y="130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10179</xdr:rowOff>
    </xdr:from>
    <xdr:ext cx="534377" cy="259045"/>
    <xdr:sp macro="" textlink="">
      <xdr:nvSpPr>
        <xdr:cNvPr id="424" name="テキスト ボックス 423"/>
        <xdr:cNvSpPr txBox="1"/>
      </xdr:nvSpPr>
      <xdr:spPr>
        <a:xfrm>
          <a:off x="7594111" y="128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81037</xdr:rowOff>
    </xdr:from>
    <xdr:to>
      <xdr:col>10</xdr:col>
      <xdr:colOff>155575</xdr:colOff>
      <xdr:row>77</xdr:row>
      <xdr:rowOff>11187</xdr:rowOff>
    </xdr:to>
    <xdr:sp macro="" textlink="">
      <xdr:nvSpPr>
        <xdr:cNvPr id="425" name="円/楕円 424"/>
        <xdr:cNvSpPr/>
      </xdr:nvSpPr>
      <xdr:spPr>
        <a:xfrm>
          <a:off x="6921500" y="131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27713</xdr:rowOff>
    </xdr:from>
    <xdr:ext cx="534377" cy="259045"/>
    <xdr:sp macro="" textlink="">
      <xdr:nvSpPr>
        <xdr:cNvPr id="426" name="テキスト ボックス 425"/>
        <xdr:cNvSpPr txBox="1"/>
      </xdr:nvSpPr>
      <xdr:spPr>
        <a:xfrm>
          <a:off x="6705111" y="128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107307</xdr:rowOff>
    </xdr:from>
    <xdr:to>
      <xdr:col>15</xdr:col>
      <xdr:colOff>180975</xdr:colOff>
      <xdr:row>97</xdr:row>
      <xdr:rowOff>139398</xdr:rowOff>
    </xdr:to>
    <xdr:cxnSp macro="">
      <xdr:nvCxnSpPr>
        <xdr:cNvPr id="453" name="直線コネクタ 452"/>
        <xdr:cNvCxnSpPr/>
      </xdr:nvCxnSpPr>
      <xdr:spPr>
        <a:xfrm>
          <a:off x="9639300" y="16737957"/>
          <a:ext cx="8382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100257</xdr:rowOff>
    </xdr:from>
    <xdr:to>
      <xdr:col>14</xdr:col>
      <xdr:colOff>28575</xdr:colOff>
      <xdr:row>97</xdr:row>
      <xdr:rowOff>107307</xdr:rowOff>
    </xdr:to>
    <xdr:cxnSp macro="">
      <xdr:nvCxnSpPr>
        <xdr:cNvPr id="456" name="直線コネクタ 455"/>
        <xdr:cNvCxnSpPr/>
      </xdr:nvCxnSpPr>
      <xdr:spPr>
        <a:xfrm>
          <a:off x="8750300" y="16730907"/>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100257</xdr:rowOff>
    </xdr:from>
    <xdr:to>
      <xdr:col>12</xdr:col>
      <xdr:colOff>511175</xdr:colOff>
      <xdr:row>97</xdr:row>
      <xdr:rowOff>133899</xdr:rowOff>
    </xdr:to>
    <xdr:cxnSp macro="">
      <xdr:nvCxnSpPr>
        <xdr:cNvPr id="459" name="直線コネクタ 458"/>
        <xdr:cNvCxnSpPr/>
      </xdr:nvCxnSpPr>
      <xdr:spPr>
        <a:xfrm flipV="1">
          <a:off x="7861300" y="16730907"/>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152538</xdr:rowOff>
    </xdr:from>
    <xdr:to>
      <xdr:col>12</xdr:col>
      <xdr:colOff>561975</xdr:colOff>
      <xdr:row>97</xdr:row>
      <xdr:rowOff>82688</xdr:rowOff>
    </xdr:to>
    <xdr:sp macro="" textlink="">
      <xdr:nvSpPr>
        <xdr:cNvPr id="460" name="フローチャート : 判断 459"/>
        <xdr:cNvSpPr/>
      </xdr:nvSpPr>
      <xdr:spPr>
        <a:xfrm>
          <a:off x="8699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99215</xdr:rowOff>
    </xdr:from>
    <xdr:ext cx="534377" cy="259045"/>
    <xdr:sp macro="" textlink="">
      <xdr:nvSpPr>
        <xdr:cNvPr id="461" name="テキスト ボックス 460"/>
        <xdr:cNvSpPr txBox="1"/>
      </xdr:nvSpPr>
      <xdr:spPr>
        <a:xfrm>
          <a:off x="8483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132184</xdr:rowOff>
    </xdr:from>
    <xdr:to>
      <xdr:col>11</xdr:col>
      <xdr:colOff>307975</xdr:colOff>
      <xdr:row>97</xdr:row>
      <xdr:rowOff>133899</xdr:rowOff>
    </xdr:to>
    <xdr:cxnSp macro="">
      <xdr:nvCxnSpPr>
        <xdr:cNvPr id="462" name="直線コネクタ 461"/>
        <xdr:cNvCxnSpPr/>
      </xdr:nvCxnSpPr>
      <xdr:spPr>
        <a:xfrm>
          <a:off x="6972300" y="16762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17329</xdr:rowOff>
    </xdr:from>
    <xdr:to>
      <xdr:col>11</xdr:col>
      <xdr:colOff>358775</xdr:colOff>
      <xdr:row>97</xdr:row>
      <xdr:rowOff>118929</xdr:rowOff>
    </xdr:to>
    <xdr:sp macro="" textlink="">
      <xdr:nvSpPr>
        <xdr:cNvPr id="463" name="フローチャート : 判断 462"/>
        <xdr:cNvSpPr/>
      </xdr:nvSpPr>
      <xdr:spPr>
        <a:xfrm>
          <a:off x="7810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135456</xdr:rowOff>
    </xdr:from>
    <xdr:ext cx="534377" cy="259045"/>
    <xdr:sp macro="" textlink="">
      <xdr:nvSpPr>
        <xdr:cNvPr id="464" name="テキスト ボックス 463"/>
        <xdr:cNvSpPr txBox="1"/>
      </xdr:nvSpPr>
      <xdr:spPr>
        <a:xfrm>
          <a:off x="7594111" y="16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33190</xdr:rowOff>
    </xdr:from>
    <xdr:to>
      <xdr:col>10</xdr:col>
      <xdr:colOff>155575</xdr:colOff>
      <xdr:row>97</xdr:row>
      <xdr:rowOff>134790</xdr:rowOff>
    </xdr:to>
    <xdr:sp macro="" textlink="">
      <xdr:nvSpPr>
        <xdr:cNvPr id="465" name="フローチャート : 判断 464"/>
        <xdr:cNvSpPr/>
      </xdr:nvSpPr>
      <xdr:spPr>
        <a:xfrm>
          <a:off x="6921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151317</xdr:rowOff>
    </xdr:from>
    <xdr:ext cx="534377" cy="259045"/>
    <xdr:sp macro="" textlink="">
      <xdr:nvSpPr>
        <xdr:cNvPr id="466" name="テキスト ボックス 465"/>
        <xdr:cNvSpPr txBox="1"/>
      </xdr:nvSpPr>
      <xdr:spPr>
        <a:xfrm>
          <a:off x="6705111" y="164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88598</xdr:rowOff>
    </xdr:from>
    <xdr:to>
      <xdr:col>15</xdr:col>
      <xdr:colOff>231775</xdr:colOff>
      <xdr:row>98</xdr:row>
      <xdr:rowOff>18748</xdr:rowOff>
    </xdr:to>
    <xdr:sp macro="" textlink="">
      <xdr:nvSpPr>
        <xdr:cNvPr id="472" name="円/楕円 471"/>
        <xdr:cNvSpPr/>
      </xdr:nvSpPr>
      <xdr:spPr>
        <a:xfrm>
          <a:off x="10426700" y="167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3525</xdr:rowOff>
    </xdr:from>
    <xdr:ext cx="534377" cy="259045"/>
    <xdr:sp macro="" textlink="">
      <xdr:nvSpPr>
        <xdr:cNvPr id="473" name="土木費該当値テキスト"/>
        <xdr:cNvSpPr txBox="1"/>
      </xdr:nvSpPr>
      <xdr:spPr>
        <a:xfrm>
          <a:off x="10528300" y="166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56507</xdr:rowOff>
    </xdr:from>
    <xdr:to>
      <xdr:col>14</xdr:col>
      <xdr:colOff>79375</xdr:colOff>
      <xdr:row>97</xdr:row>
      <xdr:rowOff>158107</xdr:rowOff>
    </xdr:to>
    <xdr:sp macro="" textlink="">
      <xdr:nvSpPr>
        <xdr:cNvPr id="474" name="円/楕円 473"/>
        <xdr:cNvSpPr/>
      </xdr:nvSpPr>
      <xdr:spPr>
        <a:xfrm>
          <a:off x="9588500" y="16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149234</xdr:rowOff>
    </xdr:from>
    <xdr:ext cx="534377" cy="259045"/>
    <xdr:sp macro="" textlink="">
      <xdr:nvSpPr>
        <xdr:cNvPr id="475" name="テキスト ボックス 474"/>
        <xdr:cNvSpPr txBox="1"/>
      </xdr:nvSpPr>
      <xdr:spPr>
        <a:xfrm>
          <a:off x="9372111" y="167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49457</xdr:rowOff>
    </xdr:from>
    <xdr:to>
      <xdr:col>12</xdr:col>
      <xdr:colOff>561975</xdr:colOff>
      <xdr:row>97</xdr:row>
      <xdr:rowOff>151057</xdr:rowOff>
    </xdr:to>
    <xdr:sp macro="" textlink="">
      <xdr:nvSpPr>
        <xdr:cNvPr id="476" name="円/楕円 475"/>
        <xdr:cNvSpPr/>
      </xdr:nvSpPr>
      <xdr:spPr>
        <a:xfrm>
          <a:off x="8699500" y="16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142184</xdr:rowOff>
    </xdr:from>
    <xdr:ext cx="534377" cy="259045"/>
    <xdr:sp macro="" textlink="">
      <xdr:nvSpPr>
        <xdr:cNvPr id="477" name="テキスト ボックス 476"/>
        <xdr:cNvSpPr txBox="1"/>
      </xdr:nvSpPr>
      <xdr:spPr>
        <a:xfrm>
          <a:off x="8483111" y="167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83099</xdr:rowOff>
    </xdr:from>
    <xdr:to>
      <xdr:col>11</xdr:col>
      <xdr:colOff>358775</xdr:colOff>
      <xdr:row>98</xdr:row>
      <xdr:rowOff>13249</xdr:rowOff>
    </xdr:to>
    <xdr:sp macro="" textlink="">
      <xdr:nvSpPr>
        <xdr:cNvPr id="478" name="円/楕円 477"/>
        <xdr:cNvSpPr/>
      </xdr:nvSpPr>
      <xdr:spPr>
        <a:xfrm>
          <a:off x="7810500" y="167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4376</xdr:rowOff>
    </xdr:from>
    <xdr:ext cx="534377" cy="259045"/>
    <xdr:sp macro="" textlink="">
      <xdr:nvSpPr>
        <xdr:cNvPr id="479" name="テキスト ボックス 478"/>
        <xdr:cNvSpPr txBox="1"/>
      </xdr:nvSpPr>
      <xdr:spPr>
        <a:xfrm>
          <a:off x="7594111" y="168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81384</xdr:rowOff>
    </xdr:from>
    <xdr:to>
      <xdr:col>10</xdr:col>
      <xdr:colOff>155575</xdr:colOff>
      <xdr:row>98</xdr:row>
      <xdr:rowOff>11534</xdr:rowOff>
    </xdr:to>
    <xdr:sp macro="" textlink="">
      <xdr:nvSpPr>
        <xdr:cNvPr id="480" name="円/楕円 479"/>
        <xdr:cNvSpPr/>
      </xdr:nvSpPr>
      <xdr:spPr>
        <a:xfrm>
          <a:off x="6921500" y="167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2661</xdr:rowOff>
    </xdr:from>
    <xdr:ext cx="534377" cy="259045"/>
    <xdr:sp macro="" textlink="">
      <xdr:nvSpPr>
        <xdr:cNvPr id="481" name="テキスト ボックス 480"/>
        <xdr:cNvSpPr txBox="1"/>
      </xdr:nvSpPr>
      <xdr:spPr>
        <a:xfrm>
          <a:off x="6705111" y="168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5626</xdr:rowOff>
    </xdr:from>
    <xdr:to>
      <xdr:col>23</xdr:col>
      <xdr:colOff>517525</xdr:colOff>
      <xdr:row>37</xdr:row>
      <xdr:rowOff>26053</xdr:rowOff>
    </xdr:to>
    <xdr:cxnSp macro="">
      <xdr:nvCxnSpPr>
        <xdr:cNvPr id="512" name="直線コネクタ 511"/>
        <xdr:cNvCxnSpPr/>
      </xdr:nvCxnSpPr>
      <xdr:spPr>
        <a:xfrm>
          <a:off x="15481300" y="6177826"/>
          <a:ext cx="838200" cy="19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5626</xdr:rowOff>
    </xdr:from>
    <xdr:to>
      <xdr:col>22</xdr:col>
      <xdr:colOff>365125</xdr:colOff>
      <xdr:row>36</xdr:row>
      <xdr:rowOff>116432</xdr:rowOff>
    </xdr:to>
    <xdr:cxnSp macro="">
      <xdr:nvCxnSpPr>
        <xdr:cNvPr id="515" name="直線コネクタ 514"/>
        <xdr:cNvCxnSpPr/>
      </xdr:nvCxnSpPr>
      <xdr:spPr>
        <a:xfrm flipV="1">
          <a:off x="14592300" y="6177826"/>
          <a:ext cx="8890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17" name="テキスト ボックス 516"/>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116432</xdr:rowOff>
    </xdr:from>
    <xdr:to>
      <xdr:col>21</xdr:col>
      <xdr:colOff>161925</xdr:colOff>
      <xdr:row>37</xdr:row>
      <xdr:rowOff>93866</xdr:rowOff>
    </xdr:to>
    <xdr:cxnSp macro="">
      <xdr:nvCxnSpPr>
        <xdr:cNvPr id="518" name="直線コネクタ 517"/>
        <xdr:cNvCxnSpPr/>
      </xdr:nvCxnSpPr>
      <xdr:spPr>
        <a:xfrm flipV="1">
          <a:off x="13703300" y="6288632"/>
          <a:ext cx="889000" cy="1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19" name="フローチャート : 判断 518"/>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0" name="テキスト ボックス 519"/>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75316</xdr:rowOff>
    </xdr:from>
    <xdr:to>
      <xdr:col>19</xdr:col>
      <xdr:colOff>644525</xdr:colOff>
      <xdr:row>37</xdr:row>
      <xdr:rowOff>93866</xdr:rowOff>
    </xdr:to>
    <xdr:cxnSp macro="">
      <xdr:nvCxnSpPr>
        <xdr:cNvPr id="521" name="直線コネクタ 520"/>
        <xdr:cNvCxnSpPr/>
      </xdr:nvCxnSpPr>
      <xdr:spPr>
        <a:xfrm>
          <a:off x="12814300" y="6418966"/>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22" name="フローチャート : 判断 521"/>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23" name="テキスト ボックス 522"/>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24" name="フローチャート : 判断 523"/>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25" name="テキスト ボックス 524"/>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146703</xdr:rowOff>
    </xdr:from>
    <xdr:to>
      <xdr:col>23</xdr:col>
      <xdr:colOff>568325</xdr:colOff>
      <xdr:row>37</xdr:row>
      <xdr:rowOff>76853</xdr:rowOff>
    </xdr:to>
    <xdr:sp macro="" textlink="">
      <xdr:nvSpPr>
        <xdr:cNvPr id="531" name="円/楕円 530"/>
        <xdr:cNvSpPr/>
      </xdr:nvSpPr>
      <xdr:spPr>
        <a:xfrm>
          <a:off x="16268700" y="6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169580</xdr:rowOff>
    </xdr:from>
    <xdr:ext cx="534377" cy="259045"/>
    <xdr:sp macro="" textlink="">
      <xdr:nvSpPr>
        <xdr:cNvPr id="532" name="消防費該当値テキスト"/>
        <xdr:cNvSpPr txBox="1"/>
      </xdr:nvSpPr>
      <xdr:spPr>
        <a:xfrm>
          <a:off x="16370300" y="61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126276</xdr:rowOff>
    </xdr:from>
    <xdr:to>
      <xdr:col>22</xdr:col>
      <xdr:colOff>415925</xdr:colOff>
      <xdr:row>36</xdr:row>
      <xdr:rowOff>56426</xdr:rowOff>
    </xdr:to>
    <xdr:sp macro="" textlink="">
      <xdr:nvSpPr>
        <xdr:cNvPr id="533" name="円/楕円 532"/>
        <xdr:cNvSpPr/>
      </xdr:nvSpPr>
      <xdr:spPr>
        <a:xfrm>
          <a:off x="15430500" y="61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72953</xdr:rowOff>
    </xdr:from>
    <xdr:ext cx="534377" cy="259045"/>
    <xdr:sp macro="" textlink="">
      <xdr:nvSpPr>
        <xdr:cNvPr id="534" name="テキスト ボックス 533"/>
        <xdr:cNvSpPr txBox="1"/>
      </xdr:nvSpPr>
      <xdr:spPr>
        <a:xfrm>
          <a:off x="15214111" y="59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65632</xdr:rowOff>
    </xdr:from>
    <xdr:to>
      <xdr:col>21</xdr:col>
      <xdr:colOff>212725</xdr:colOff>
      <xdr:row>36</xdr:row>
      <xdr:rowOff>167232</xdr:rowOff>
    </xdr:to>
    <xdr:sp macro="" textlink="">
      <xdr:nvSpPr>
        <xdr:cNvPr id="535" name="円/楕円 534"/>
        <xdr:cNvSpPr/>
      </xdr:nvSpPr>
      <xdr:spPr>
        <a:xfrm>
          <a:off x="14541500" y="62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12309</xdr:rowOff>
    </xdr:from>
    <xdr:ext cx="534377" cy="259045"/>
    <xdr:sp macro="" textlink="">
      <xdr:nvSpPr>
        <xdr:cNvPr id="536" name="テキスト ボックス 535"/>
        <xdr:cNvSpPr txBox="1"/>
      </xdr:nvSpPr>
      <xdr:spPr>
        <a:xfrm>
          <a:off x="14325111" y="60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43066</xdr:rowOff>
    </xdr:from>
    <xdr:to>
      <xdr:col>20</xdr:col>
      <xdr:colOff>9525</xdr:colOff>
      <xdr:row>37</xdr:row>
      <xdr:rowOff>144666</xdr:rowOff>
    </xdr:to>
    <xdr:sp macro="" textlink="">
      <xdr:nvSpPr>
        <xdr:cNvPr id="537" name="円/楕円 536"/>
        <xdr:cNvSpPr/>
      </xdr:nvSpPr>
      <xdr:spPr>
        <a:xfrm>
          <a:off x="13652500" y="63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135793</xdr:rowOff>
    </xdr:from>
    <xdr:ext cx="534377" cy="259045"/>
    <xdr:sp macro="" textlink="">
      <xdr:nvSpPr>
        <xdr:cNvPr id="538" name="テキスト ボックス 537"/>
        <xdr:cNvSpPr txBox="1"/>
      </xdr:nvSpPr>
      <xdr:spPr>
        <a:xfrm>
          <a:off x="13436111" y="64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24516</xdr:rowOff>
    </xdr:from>
    <xdr:to>
      <xdr:col>18</xdr:col>
      <xdr:colOff>492125</xdr:colOff>
      <xdr:row>37</xdr:row>
      <xdr:rowOff>126116</xdr:rowOff>
    </xdr:to>
    <xdr:sp macro="" textlink="">
      <xdr:nvSpPr>
        <xdr:cNvPr id="539" name="円/楕円 538"/>
        <xdr:cNvSpPr/>
      </xdr:nvSpPr>
      <xdr:spPr>
        <a:xfrm>
          <a:off x="12763500" y="63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117243</xdr:rowOff>
    </xdr:from>
    <xdr:ext cx="534377" cy="259045"/>
    <xdr:sp macro="" textlink="">
      <xdr:nvSpPr>
        <xdr:cNvPr id="540" name="テキスト ボックス 539"/>
        <xdr:cNvSpPr txBox="1"/>
      </xdr:nvSpPr>
      <xdr:spPr>
        <a:xfrm>
          <a:off x="12547111" y="64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12182</xdr:rowOff>
    </xdr:from>
    <xdr:to>
      <xdr:col>23</xdr:col>
      <xdr:colOff>517525</xdr:colOff>
      <xdr:row>57</xdr:row>
      <xdr:rowOff>36912</xdr:rowOff>
    </xdr:to>
    <xdr:cxnSp macro="">
      <xdr:nvCxnSpPr>
        <xdr:cNvPr id="567" name="直線コネクタ 566"/>
        <xdr:cNvCxnSpPr/>
      </xdr:nvCxnSpPr>
      <xdr:spPr>
        <a:xfrm flipV="1">
          <a:off x="15481300" y="9784832"/>
          <a:ext cx="8382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36912</xdr:rowOff>
    </xdr:from>
    <xdr:to>
      <xdr:col>22</xdr:col>
      <xdr:colOff>365125</xdr:colOff>
      <xdr:row>57</xdr:row>
      <xdr:rowOff>38064</xdr:rowOff>
    </xdr:to>
    <xdr:cxnSp macro="">
      <xdr:nvCxnSpPr>
        <xdr:cNvPr id="570" name="直線コネクタ 569"/>
        <xdr:cNvCxnSpPr/>
      </xdr:nvCxnSpPr>
      <xdr:spPr>
        <a:xfrm flipV="1">
          <a:off x="14592300" y="9809562"/>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8566</xdr:rowOff>
    </xdr:from>
    <xdr:to>
      <xdr:col>21</xdr:col>
      <xdr:colOff>161925</xdr:colOff>
      <xdr:row>57</xdr:row>
      <xdr:rowOff>38064</xdr:rowOff>
    </xdr:to>
    <xdr:cxnSp macro="">
      <xdr:nvCxnSpPr>
        <xdr:cNvPr id="573" name="直線コネクタ 572"/>
        <xdr:cNvCxnSpPr/>
      </xdr:nvCxnSpPr>
      <xdr:spPr>
        <a:xfrm>
          <a:off x="13703300" y="9781216"/>
          <a:ext cx="889000" cy="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74" name="フローチャート : 判断 573"/>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75" name="テキスト ボックス 574"/>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170255</xdr:rowOff>
    </xdr:from>
    <xdr:to>
      <xdr:col>19</xdr:col>
      <xdr:colOff>644525</xdr:colOff>
      <xdr:row>57</xdr:row>
      <xdr:rowOff>8566</xdr:rowOff>
    </xdr:to>
    <xdr:cxnSp macro="">
      <xdr:nvCxnSpPr>
        <xdr:cNvPr id="576" name="直線コネクタ 575"/>
        <xdr:cNvCxnSpPr/>
      </xdr:nvCxnSpPr>
      <xdr:spPr>
        <a:xfrm>
          <a:off x="12814300" y="9771455"/>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77" name="フローチャート : 判断 576"/>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78" name="テキスト ボックス 577"/>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79" name="フローチャート : 判断 578"/>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80" name="テキスト ボックス 579"/>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132832</xdr:rowOff>
    </xdr:from>
    <xdr:to>
      <xdr:col>23</xdr:col>
      <xdr:colOff>568325</xdr:colOff>
      <xdr:row>57</xdr:row>
      <xdr:rowOff>62982</xdr:rowOff>
    </xdr:to>
    <xdr:sp macro="" textlink="">
      <xdr:nvSpPr>
        <xdr:cNvPr id="586" name="円/楕円 585"/>
        <xdr:cNvSpPr/>
      </xdr:nvSpPr>
      <xdr:spPr>
        <a:xfrm>
          <a:off x="16268700" y="97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155709</xdr:rowOff>
    </xdr:from>
    <xdr:ext cx="534377" cy="259045"/>
    <xdr:sp macro="" textlink="">
      <xdr:nvSpPr>
        <xdr:cNvPr id="587" name="教育費該当値テキスト"/>
        <xdr:cNvSpPr txBox="1"/>
      </xdr:nvSpPr>
      <xdr:spPr>
        <a:xfrm>
          <a:off x="16370300" y="9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157562</xdr:rowOff>
    </xdr:from>
    <xdr:to>
      <xdr:col>22</xdr:col>
      <xdr:colOff>415925</xdr:colOff>
      <xdr:row>57</xdr:row>
      <xdr:rowOff>87712</xdr:rowOff>
    </xdr:to>
    <xdr:sp macro="" textlink="">
      <xdr:nvSpPr>
        <xdr:cNvPr id="588" name="円/楕円 587"/>
        <xdr:cNvSpPr/>
      </xdr:nvSpPr>
      <xdr:spPr>
        <a:xfrm>
          <a:off x="15430500" y="975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78839</xdr:rowOff>
    </xdr:from>
    <xdr:ext cx="534377" cy="259045"/>
    <xdr:sp macro="" textlink="">
      <xdr:nvSpPr>
        <xdr:cNvPr id="589" name="テキスト ボックス 588"/>
        <xdr:cNvSpPr txBox="1"/>
      </xdr:nvSpPr>
      <xdr:spPr>
        <a:xfrm>
          <a:off x="15214111" y="98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158714</xdr:rowOff>
    </xdr:from>
    <xdr:to>
      <xdr:col>21</xdr:col>
      <xdr:colOff>212725</xdr:colOff>
      <xdr:row>57</xdr:row>
      <xdr:rowOff>88864</xdr:rowOff>
    </xdr:to>
    <xdr:sp macro="" textlink="">
      <xdr:nvSpPr>
        <xdr:cNvPr id="590" name="円/楕円 589"/>
        <xdr:cNvSpPr/>
      </xdr:nvSpPr>
      <xdr:spPr>
        <a:xfrm>
          <a:off x="14541500" y="97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105391</xdr:rowOff>
    </xdr:from>
    <xdr:ext cx="534377" cy="259045"/>
    <xdr:sp macro="" textlink="">
      <xdr:nvSpPr>
        <xdr:cNvPr id="591" name="テキスト ボックス 590"/>
        <xdr:cNvSpPr txBox="1"/>
      </xdr:nvSpPr>
      <xdr:spPr>
        <a:xfrm>
          <a:off x="14325111" y="953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129216</xdr:rowOff>
    </xdr:from>
    <xdr:to>
      <xdr:col>20</xdr:col>
      <xdr:colOff>9525</xdr:colOff>
      <xdr:row>57</xdr:row>
      <xdr:rowOff>59366</xdr:rowOff>
    </xdr:to>
    <xdr:sp macro="" textlink="">
      <xdr:nvSpPr>
        <xdr:cNvPr id="592" name="円/楕円 591"/>
        <xdr:cNvSpPr/>
      </xdr:nvSpPr>
      <xdr:spPr>
        <a:xfrm>
          <a:off x="13652500" y="97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75893</xdr:rowOff>
    </xdr:from>
    <xdr:ext cx="534377" cy="259045"/>
    <xdr:sp macro="" textlink="">
      <xdr:nvSpPr>
        <xdr:cNvPr id="593" name="テキスト ボックス 592"/>
        <xdr:cNvSpPr txBox="1"/>
      </xdr:nvSpPr>
      <xdr:spPr>
        <a:xfrm>
          <a:off x="13436111" y="95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119455</xdr:rowOff>
    </xdr:from>
    <xdr:to>
      <xdr:col>18</xdr:col>
      <xdr:colOff>492125</xdr:colOff>
      <xdr:row>57</xdr:row>
      <xdr:rowOff>49605</xdr:rowOff>
    </xdr:to>
    <xdr:sp macro="" textlink="">
      <xdr:nvSpPr>
        <xdr:cNvPr id="594" name="円/楕円 593"/>
        <xdr:cNvSpPr/>
      </xdr:nvSpPr>
      <xdr:spPr>
        <a:xfrm>
          <a:off x="12763500" y="97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66132</xdr:rowOff>
    </xdr:from>
    <xdr:ext cx="534377" cy="259045"/>
    <xdr:sp macro="" textlink="">
      <xdr:nvSpPr>
        <xdr:cNvPr id="595" name="テキスト ボックス 594"/>
        <xdr:cNvSpPr txBox="1"/>
      </xdr:nvSpPr>
      <xdr:spPr>
        <a:xfrm>
          <a:off x="12547111" y="94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30105</xdr:rowOff>
    </xdr:from>
    <xdr:to>
      <xdr:col>23</xdr:col>
      <xdr:colOff>517525</xdr:colOff>
      <xdr:row>79</xdr:row>
      <xdr:rowOff>34316</xdr:rowOff>
    </xdr:to>
    <xdr:cxnSp macro="">
      <xdr:nvCxnSpPr>
        <xdr:cNvPr id="624" name="直線コネクタ 623"/>
        <xdr:cNvCxnSpPr/>
      </xdr:nvCxnSpPr>
      <xdr:spPr>
        <a:xfrm flipV="1">
          <a:off x="15481300" y="13574655"/>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161037</xdr:rowOff>
    </xdr:from>
    <xdr:to>
      <xdr:col>22</xdr:col>
      <xdr:colOff>365125</xdr:colOff>
      <xdr:row>79</xdr:row>
      <xdr:rowOff>34316</xdr:rowOff>
    </xdr:to>
    <xdr:cxnSp macro="">
      <xdr:nvCxnSpPr>
        <xdr:cNvPr id="627" name="直線コネクタ 626"/>
        <xdr:cNvCxnSpPr/>
      </xdr:nvCxnSpPr>
      <xdr:spPr>
        <a:xfrm>
          <a:off x="14592300" y="13534137"/>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161037</xdr:rowOff>
    </xdr:from>
    <xdr:to>
      <xdr:col>21</xdr:col>
      <xdr:colOff>161925</xdr:colOff>
      <xdr:row>79</xdr:row>
      <xdr:rowOff>42183</xdr:rowOff>
    </xdr:to>
    <xdr:cxnSp macro="">
      <xdr:nvCxnSpPr>
        <xdr:cNvPr id="630" name="直線コネクタ 629"/>
        <xdr:cNvCxnSpPr/>
      </xdr:nvCxnSpPr>
      <xdr:spPr>
        <a:xfrm flipV="1">
          <a:off x="13703300" y="13534137"/>
          <a:ext cx="889000" cy="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97853</xdr:rowOff>
    </xdr:from>
    <xdr:to>
      <xdr:col>21</xdr:col>
      <xdr:colOff>212725</xdr:colOff>
      <xdr:row>79</xdr:row>
      <xdr:rowOff>28003</xdr:rowOff>
    </xdr:to>
    <xdr:sp macro="" textlink="">
      <xdr:nvSpPr>
        <xdr:cNvPr id="631" name="フローチャート : 判断 630"/>
        <xdr:cNvSpPr/>
      </xdr:nvSpPr>
      <xdr:spPr>
        <a:xfrm>
          <a:off x="14541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44530</xdr:rowOff>
    </xdr:from>
    <xdr:ext cx="469744" cy="259045"/>
    <xdr:sp macro="" textlink="">
      <xdr:nvSpPr>
        <xdr:cNvPr id="632" name="テキスト ボックス 631"/>
        <xdr:cNvSpPr txBox="1"/>
      </xdr:nvSpPr>
      <xdr:spPr>
        <a:xfrm>
          <a:off x="14357427"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48355</xdr:rowOff>
    </xdr:from>
    <xdr:to>
      <xdr:col>19</xdr:col>
      <xdr:colOff>644525</xdr:colOff>
      <xdr:row>79</xdr:row>
      <xdr:rowOff>42183</xdr:rowOff>
    </xdr:to>
    <xdr:cxnSp macro="">
      <xdr:nvCxnSpPr>
        <xdr:cNvPr id="633" name="直線コネクタ 632"/>
        <xdr:cNvCxnSpPr/>
      </xdr:nvCxnSpPr>
      <xdr:spPr>
        <a:xfrm>
          <a:off x="12814300" y="13421455"/>
          <a:ext cx="8890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101416</xdr:rowOff>
    </xdr:from>
    <xdr:to>
      <xdr:col>20</xdr:col>
      <xdr:colOff>9525</xdr:colOff>
      <xdr:row>79</xdr:row>
      <xdr:rowOff>31566</xdr:rowOff>
    </xdr:to>
    <xdr:sp macro="" textlink="">
      <xdr:nvSpPr>
        <xdr:cNvPr id="634" name="フローチャート : 判断 633"/>
        <xdr:cNvSpPr/>
      </xdr:nvSpPr>
      <xdr:spPr>
        <a:xfrm>
          <a:off x="13652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48093</xdr:rowOff>
    </xdr:from>
    <xdr:ext cx="469744" cy="259045"/>
    <xdr:sp macro="" textlink="">
      <xdr:nvSpPr>
        <xdr:cNvPr id="635" name="テキスト ボックス 634"/>
        <xdr:cNvSpPr txBox="1"/>
      </xdr:nvSpPr>
      <xdr:spPr>
        <a:xfrm>
          <a:off x="13468427"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45486</xdr:rowOff>
    </xdr:from>
    <xdr:to>
      <xdr:col>18</xdr:col>
      <xdr:colOff>492125</xdr:colOff>
      <xdr:row>77</xdr:row>
      <xdr:rowOff>147086</xdr:rowOff>
    </xdr:to>
    <xdr:sp macro="" textlink="">
      <xdr:nvSpPr>
        <xdr:cNvPr id="636" name="フローチャート : 判断 635"/>
        <xdr:cNvSpPr/>
      </xdr:nvSpPr>
      <xdr:spPr>
        <a:xfrm>
          <a:off x="12763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163613</xdr:rowOff>
    </xdr:from>
    <xdr:ext cx="534377" cy="259045"/>
    <xdr:sp macro="" textlink="">
      <xdr:nvSpPr>
        <xdr:cNvPr id="637" name="テキスト ボックス 636"/>
        <xdr:cNvSpPr txBox="1"/>
      </xdr:nvSpPr>
      <xdr:spPr>
        <a:xfrm>
          <a:off x="12547111" y="130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150755</xdr:rowOff>
    </xdr:from>
    <xdr:to>
      <xdr:col>23</xdr:col>
      <xdr:colOff>568325</xdr:colOff>
      <xdr:row>79</xdr:row>
      <xdr:rowOff>80905</xdr:rowOff>
    </xdr:to>
    <xdr:sp macro="" textlink="">
      <xdr:nvSpPr>
        <xdr:cNvPr id="643" name="円/楕円 642"/>
        <xdr:cNvSpPr/>
      </xdr:nvSpPr>
      <xdr:spPr>
        <a:xfrm>
          <a:off x="16268700" y="13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154966</xdr:rowOff>
    </xdr:from>
    <xdr:to>
      <xdr:col>22</xdr:col>
      <xdr:colOff>415925</xdr:colOff>
      <xdr:row>79</xdr:row>
      <xdr:rowOff>85116</xdr:rowOff>
    </xdr:to>
    <xdr:sp macro="" textlink="">
      <xdr:nvSpPr>
        <xdr:cNvPr id="645" name="円/楕円 644"/>
        <xdr:cNvSpPr/>
      </xdr:nvSpPr>
      <xdr:spPr>
        <a:xfrm>
          <a:off x="15430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76243</xdr:rowOff>
    </xdr:from>
    <xdr:ext cx="378565" cy="259045"/>
    <xdr:sp macro="" textlink="">
      <xdr:nvSpPr>
        <xdr:cNvPr id="646" name="テキスト ボックス 645"/>
        <xdr:cNvSpPr txBox="1"/>
      </xdr:nvSpPr>
      <xdr:spPr>
        <a:xfrm>
          <a:off x="15292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110237</xdr:rowOff>
    </xdr:from>
    <xdr:to>
      <xdr:col>21</xdr:col>
      <xdr:colOff>212725</xdr:colOff>
      <xdr:row>79</xdr:row>
      <xdr:rowOff>40387</xdr:rowOff>
    </xdr:to>
    <xdr:sp macro="" textlink="">
      <xdr:nvSpPr>
        <xdr:cNvPr id="647" name="円/楕円 646"/>
        <xdr:cNvSpPr/>
      </xdr:nvSpPr>
      <xdr:spPr>
        <a:xfrm>
          <a:off x="14541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31514</xdr:rowOff>
    </xdr:from>
    <xdr:ext cx="469744" cy="259045"/>
    <xdr:sp macro="" textlink="">
      <xdr:nvSpPr>
        <xdr:cNvPr id="648" name="テキスト ボックス 647"/>
        <xdr:cNvSpPr txBox="1"/>
      </xdr:nvSpPr>
      <xdr:spPr>
        <a:xfrm>
          <a:off x="14357427"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162833</xdr:rowOff>
    </xdr:from>
    <xdr:to>
      <xdr:col>20</xdr:col>
      <xdr:colOff>9525</xdr:colOff>
      <xdr:row>79</xdr:row>
      <xdr:rowOff>92983</xdr:rowOff>
    </xdr:to>
    <xdr:sp macro="" textlink="">
      <xdr:nvSpPr>
        <xdr:cNvPr id="649" name="円/楕円 648"/>
        <xdr:cNvSpPr/>
      </xdr:nvSpPr>
      <xdr:spPr>
        <a:xfrm>
          <a:off x="13652500" y="135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84110</xdr:rowOff>
    </xdr:from>
    <xdr:ext cx="378565" cy="259045"/>
    <xdr:sp macro="" textlink="">
      <xdr:nvSpPr>
        <xdr:cNvPr id="650" name="テキスト ボックス 649"/>
        <xdr:cNvSpPr txBox="1"/>
      </xdr:nvSpPr>
      <xdr:spPr>
        <a:xfrm>
          <a:off x="13514017" y="1362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169005</xdr:rowOff>
    </xdr:from>
    <xdr:to>
      <xdr:col>18</xdr:col>
      <xdr:colOff>492125</xdr:colOff>
      <xdr:row>78</xdr:row>
      <xdr:rowOff>99155</xdr:rowOff>
    </xdr:to>
    <xdr:sp macro="" textlink="">
      <xdr:nvSpPr>
        <xdr:cNvPr id="651" name="円/楕円 650"/>
        <xdr:cNvSpPr/>
      </xdr:nvSpPr>
      <xdr:spPr>
        <a:xfrm>
          <a:off x="12763500" y="133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90282</xdr:rowOff>
    </xdr:from>
    <xdr:ext cx="469744" cy="259045"/>
    <xdr:sp macro="" textlink="">
      <xdr:nvSpPr>
        <xdr:cNvPr id="652" name="テキスト ボックス 651"/>
        <xdr:cNvSpPr txBox="1"/>
      </xdr:nvSpPr>
      <xdr:spPr>
        <a:xfrm>
          <a:off x="12579427" y="1346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95169</xdr:rowOff>
    </xdr:from>
    <xdr:to>
      <xdr:col>23</xdr:col>
      <xdr:colOff>517525</xdr:colOff>
      <xdr:row>96</xdr:row>
      <xdr:rowOff>130366</xdr:rowOff>
    </xdr:to>
    <xdr:cxnSp macro="">
      <xdr:nvCxnSpPr>
        <xdr:cNvPr id="681" name="直線コネクタ 680"/>
        <xdr:cNvCxnSpPr/>
      </xdr:nvCxnSpPr>
      <xdr:spPr>
        <a:xfrm flipV="1">
          <a:off x="15481300" y="16554369"/>
          <a:ext cx="8382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130366</xdr:rowOff>
    </xdr:from>
    <xdr:to>
      <xdr:col>22</xdr:col>
      <xdr:colOff>365125</xdr:colOff>
      <xdr:row>96</xdr:row>
      <xdr:rowOff>149751</xdr:rowOff>
    </xdr:to>
    <xdr:cxnSp macro="">
      <xdr:nvCxnSpPr>
        <xdr:cNvPr id="684" name="直線コネクタ 683"/>
        <xdr:cNvCxnSpPr/>
      </xdr:nvCxnSpPr>
      <xdr:spPr>
        <a:xfrm flipV="1">
          <a:off x="14592300" y="1658956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6" name="テキスト ボックス 685"/>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139227</xdr:rowOff>
    </xdr:from>
    <xdr:to>
      <xdr:col>21</xdr:col>
      <xdr:colOff>161925</xdr:colOff>
      <xdr:row>96</xdr:row>
      <xdr:rowOff>149751</xdr:rowOff>
    </xdr:to>
    <xdr:cxnSp macro="">
      <xdr:nvCxnSpPr>
        <xdr:cNvPr id="687" name="直線コネクタ 686"/>
        <xdr:cNvCxnSpPr/>
      </xdr:nvCxnSpPr>
      <xdr:spPr>
        <a:xfrm>
          <a:off x="13703300" y="16598427"/>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88" name="フローチャート : 判断 687"/>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689" name="テキスト ボックス 688"/>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139227</xdr:rowOff>
    </xdr:from>
    <xdr:to>
      <xdr:col>19</xdr:col>
      <xdr:colOff>644525</xdr:colOff>
      <xdr:row>96</xdr:row>
      <xdr:rowOff>166576</xdr:rowOff>
    </xdr:to>
    <xdr:cxnSp macro="">
      <xdr:nvCxnSpPr>
        <xdr:cNvPr id="690" name="直線コネクタ 689"/>
        <xdr:cNvCxnSpPr/>
      </xdr:nvCxnSpPr>
      <xdr:spPr>
        <a:xfrm flipV="1">
          <a:off x="12814300" y="16598427"/>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1" name="フローチャート : 判断 690"/>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2" name="テキスト ボックス 691"/>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693" name="フローチャート : 判断 692"/>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694" name="テキスト ボックス 693"/>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44369</xdr:rowOff>
    </xdr:from>
    <xdr:to>
      <xdr:col>23</xdr:col>
      <xdr:colOff>568325</xdr:colOff>
      <xdr:row>96</xdr:row>
      <xdr:rowOff>145969</xdr:rowOff>
    </xdr:to>
    <xdr:sp macro="" textlink="">
      <xdr:nvSpPr>
        <xdr:cNvPr id="700" name="円/楕円 699"/>
        <xdr:cNvSpPr/>
      </xdr:nvSpPr>
      <xdr:spPr>
        <a:xfrm>
          <a:off x="162687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67246</xdr:rowOff>
    </xdr:from>
    <xdr:ext cx="534377" cy="259045"/>
    <xdr:sp macro="" textlink="">
      <xdr:nvSpPr>
        <xdr:cNvPr id="701" name="公債費該当値テキスト"/>
        <xdr:cNvSpPr txBox="1"/>
      </xdr:nvSpPr>
      <xdr:spPr>
        <a:xfrm>
          <a:off x="16370300" y="163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79566</xdr:rowOff>
    </xdr:from>
    <xdr:to>
      <xdr:col>22</xdr:col>
      <xdr:colOff>415925</xdr:colOff>
      <xdr:row>97</xdr:row>
      <xdr:rowOff>9716</xdr:rowOff>
    </xdr:to>
    <xdr:sp macro="" textlink="">
      <xdr:nvSpPr>
        <xdr:cNvPr id="702" name="円/楕円 701"/>
        <xdr:cNvSpPr/>
      </xdr:nvSpPr>
      <xdr:spPr>
        <a:xfrm>
          <a:off x="15430500" y="16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843</xdr:rowOff>
    </xdr:from>
    <xdr:ext cx="534377" cy="259045"/>
    <xdr:sp macro="" textlink="">
      <xdr:nvSpPr>
        <xdr:cNvPr id="703" name="テキスト ボックス 702"/>
        <xdr:cNvSpPr txBox="1"/>
      </xdr:nvSpPr>
      <xdr:spPr>
        <a:xfrm>
          <a:off x="15214111" y="16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98951</xdr:rowOff>
    </xdr:from>
    <xdr:to>
      <xdr:col>21</xdr:col>
      <xdr:colOff>212725</xdr:colOff>
      <xdr:row>97</xdr:row>
      <xdr:rowOff>29101</xdr:rowOff>
    </xdr:to>
    <xdr:sp macro="" textlink="">
      <xdr:nvSpPr>
        <xdr:cNvPr id="704" name="円/楕円 703"/>
        <xdr:cNvSpPr/>
      </xdr:nvSpPr>
      <xdr:spPr>
        <a:xfrm>
          <a:off x="14541500" y="165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20228</xdr:rowOff>
    </xdr:from>
    <xdr:ext cx="534377" cy="259045"/>
    <xdr:sp macro="" textlink="">
      <xdr:nvSpPr>
        <xdr:cNvPr id="705" name="テキスト ボックス 704"/>
        <xdr:cNvSpPr txBox="1"/>
      </xdr:nvSpPr>
      <xdr:spPr>
        <a:xfrm>
          <a:off x="14325111" y="166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88427</xdr:rowOff>
    </xdr:from>
    <xdr:to>
      <xdr:col>20</xdr:col>
      <xdr:colOff>9525</xdr:colOff>
      <xdr:row>97</xdr:row>
      <xdr:rowOff>18577</xdr:rowOff>
    </xdr:to>
    <xdr:sp macro="" textlink="">
      <xdr:nvSpPr>
        <xdr:cNvPr id="706" name="円/楕円 705"/>
        <xdr:cNvSpPr/>
      </xdr:nvSpPr>
      <xdr:spPr>
        <a:xfrm>
          <a:off x="13652500" y="16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9704</xdr:rowOff>
    </xdr:from>
    <xdr:ext cx="534377" cy="259045"/>
    <xdr:sp macro="" textlink="">
      <xdr:nvSpPr>
        <xdr:cNvPr id="707" name="テキスト ボックス 706"/>
        <xdr:cNvSpPr txBox="1"/>
      </xdr:nvSpPr>
      <xdr:spPr>
        <a:xfrm>
          <a:off x="13436111" y="166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115776</xdr:rowOff>
    </xdr:from>
    <xdr:to>
      <xdr:col>18</xdr:col>
      <xdr:colOff>492125</xdr:colOff>
      <xdr:row>97</xdr:row>
      <xdr:rowOff>45926</xdr:rowOff>
    </xdr:to>
    <xdr:sp macro="" textlink="">
      <xdr:nvSpPr>
        <xdr:cNvPr id="708" name="円/楕円 707"/>
        <xdr:cNvSpPr/>
      </xdr:nvSpPr>
      <xdr:spPr>
        <a:xfrm>
          <a:off x="12763500" y="165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37053</xdr:rowOff>
    </xdr:from>
    <xdr:ext cx="534377" cy="259045"/>
    <xdr:sp macro="" textlink="">
      <xdr:nvSpPr>
        <xdr:cNvPr id="709" name="テキスト ボックス 708"/>
        <xdr:cNvSpPr txBox="1"/>
      </xdr:nvSpPr>
      <xdr:spPr>
        <a:xfrm>
          <a:off x="12547111" y="16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148336</xdr:rowOff>
    </xdr:from>
    <xdr:to>
      <xdr:col>29</xdr:col>
      <xdr:colOff>568325</xdr:colOff>
      <xdr:row>39</xdr:row>
      <xdr:rowOff>78486</xdr:rowOff>
    </xdr:to>
    <xdr:sp macro="" textlink="">
      <xdr:nvSpPr>
        <xdr:cNvPr id="747" name="フローチャート : 判断 746"/>
        <xdr:cNvSpPr/>
      </xdr:nvSpPr>
      <xdr:spPr>
        <a:xfrm>
          <a:off x="20383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95013</xdr:rowOff>
    </xdr:from>
    <xdr:ext cx="378565" cy="259045"/>
    <xdr:sp macro="" textlink="">
      <xdr:nvSpPr>
        <xdr:cNvPr id="748" name="テキスト ボックス 747"/>
        <xdr:cNvSpPr txBox="1"/>
      </xdr:nvSpPr>
      <xdr:spPr>
        <a:xfrm>
          <a:off x="20245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21299</xdr:rowOff>
    </xdr:from>
    <xdr:to>
      <xdr:col>28</xdr:col>
      <xdr:colOff>365125</xdr:colOff>
      <xdr:row>39</xdr:row>
      <xdr:rowOff>122899</xdr:rowOff>
    </xdr:to>
    <xdr:sp macro="" textlink="">
      <xdr:nvSpPr>
        <xdr:cNvPr id="750" name="フローチャート : 判断 749"/>
        <xdr:cNvSpPr/>
      </xdr:nvSpPr>
      <xdr:spPr>
        <a:xfrm>
          <a:off x="19494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139426</xdr:rowOff>
    </xdr:from>
    <xdr:ext cx="313932" cy="259045"/>
    <xdr:sp macro="" textlink="">
      <xdr:nvSpPr>
        <xdr:cNvPr id="751" name="テキスト ボックス 750"/>
        <xdr:cNvSpPr txBox="1"/>
      </xdr:nvSpPr>
      <xdr:spPr>
        <a:xfrm>
          <a:off x="19388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33710</xdr:rowOff>
    </xdr:from>
    <xdr:to>
      <xdr:col>27</xdr:col>
      <xdr:colOff>161925</xdr:colOff>
      <xdr:row>39</xdr:row>
      <xdr:rowOff>135310</xdr:rowOff>
    </xdr:to>
    <xdr:sp macro="" textlink="">
      <xdr:nvSpPr>
        <xdr:cNvPr id="752" name="フローチャート : 判断 751"/>
        <xdr:cNvSpPr/>
      </xdr:nvSpPr>
      <xdr:spPr>
        <a:xfrm>
          <a:off x="18605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151837</xdr:rowOff>
    </xdr:from>
    <xdr:ext cx="313932" cy="259045"/>
    <xdr:sp macro="" textlink="">
      <xdr:nvSpPr>
        <xdr:cNvPr id="753" name="テキスト ボックス 752"/>
        <xdr:cNvSpPr txBox="1"/>
      </xdr:nvSpPr>
      <xdr:spPr>
        <a:xfrm>
          <a:off x="18499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衛生費は、住民一人当たり</a:t>
          </a:r>
          <a:r>
            <a:rPr lang="en-US" altLang="ja-JP" sz="1100">
              <a:solidFill>
                <a:schemeClr val="dk1"/>
              </a:solidFill>
              <a:effectLst/>
              <a:latin typeface="+mn-lt"/>
              <a:ea typeface="+mn-ea"/>
              <a:cs typeface="+mn-cs"/>
            </a:rPr>
            <a:t>101,986</a:t>
          </a:r>
          <a:r>
            <a:rPr lang="ja-JP" altLang="ja-JP" sz="1100">
              <a:solidFill>
                <a:schemeClr val="dk1"/>
              </a:solidFill>
              <a:effectLst/>
              <a:latin typeface="+mn-lt"/>
              <a:ea typeface="+mn-ea"/>
              <a:cs typeface="+mn-cs"/>
            </a:rPr>
            <a:t>円となっている。決算額全体でみると、衛生費のうち病院費に要する経費が過去から増嵩していることが要因となっている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年度から公立病院再編に伴</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土庄町と協力して小豆島中央病院企業団を設立し、</a:t>
          </a:r>
          <a:r>
            <a:rPr lang="ja-JP" altLang="en-US" sz="1100">
              <a:solidFill>
                <a:schemeClr val="dk1"/>
              </a:solidFill>
              <a:effectLst/>
              <a:latin typeface="+mn-lt"/>
              <a:ea typeface="+mn-ea"/>
              <a:cs typeface="+mn-cs"/>
            </a:rPr>
            <a:t>新しい病院が、平成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月から開院したところである。平成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年度は、病院本体の建設が終了し、医師住宅の建設のみを実施したことから、前年度と比較すると建設改良費が大幅な減少となっているが、類似団体の平均を上回っている状況に変化はない。</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労働</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2,307</a:t>
          </a:r>
          <a:r>
            <a:rPr lang="ja-JP" altLang="ja-JP" sz="1100">
              <a:solidFill>
                <a:schemeClr val="dk1"/>
              </a:solidFill>
              <a:effectLst/>
              <a:latin typeface="+mn-lt"/>
              <a:ea typeface="+mn-ea"/>
              <a:cs typeface="+mn-cs"/>
            </a:rPr>
            <a:t>円となってお</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平均を上回って推移しているのは、労働者住宅融資の原資として金融機関に預託していることが</a:t>
          </a:r>
          <a:r>
            <a:rPr lang="ja-JP" altLang="ja-JP" sz="1100">
              <a:solidFill>
                <a:schemeClr val="dk1"/>
              </a:solidFill>
              <a:effectLst/>
              <a:latin typeface="+mn-lt"/>
              <a:ea typeface="+mn-ea"/>
              <a:cs typeface="+mn-cs"/>
            </a:rPr>
            <a:t>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国の三位一体改革のもと、</a:t>
          </a:r>
          <a:r>
            <a:rPr lang="en-US" altLang="ja-JP" sz="1100" b="0" i="0" baseline="0">
              <a:solidFill>
                <a:schemeClr val="dk1"/>
              </a:solidFill>
              <a:effectLst/>
              <a:latin typeface="+mn-lt"/>
              <a:ea typeface="+mn-ea"/>
              <a:cs typeface="+mn-cs"/>
            </a:rPr>
            <a:t>H15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年の地方交付税改革、</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年の税源移譲などにより、普通交付税額は大きく削減されたところである。しかしながら、</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以降、既往の特例加算に加え、別枠加算が上積みされたこと、合併算定替による特例措置などにより、普通交付税額は回復してきた。つまり本町のような財政基盤の脆弱な団体は、上記のような国の動向に左右されることが大きく、今後、新たな自主財源の確保等について検討していく必要がある。</a:t>
          </a:r>
          <a:endParaRPr lang="ja-JP" altLang="ja-JP" sz="1400">
            <a:effectLst/>
          </a:endParaRPr>
        </a:p>
        <a:p>
          <a:r>
            <a:rPr lang="ja-JP" altLang="ja-JP" sz="1100" b="0" i="0" baseline="0">
              <a:solidFill>
                <a:schemeClr val="dk1"/>
              </a:solidFill>
              <a:effectLst/>
              <a:latin typeface="+mn-lt"/>
              <a:ea typeface="+mn-ea"/>
              <a:cs typeface="+mn-cs"/>
            </a:rPr>
            <a:t>　実質収支は、近年漸減している状況であるが、</a:t>
          </a:r>
          <a:r>
            <a:rPr lang="ja-JP" altLang="ja-JP" sz="1100">
              <a:solidFill>
                <a:schemeClr val="dk1"/>
              </a:solidFill>
              <a:effectLst/>
              <a:latin typeface="+mn-lt"/>
              <a:ea typeface="+mn-ea"/>
              <a:cs typeface="+mn-cs"/>
            </a:rPr>
            <a:t>この要因として、景気の低迷等による町税の減収（対前年△</a:t>
          </a:r>
          <a:r>
            <a:rPr lang="en-US" altLang="ja-JP" sz="1100">
              <a:solidFill>
                <a:schemeClr val="dk1"/>
              </a:solidFill>
              <a:effectLst/>
              <a:latin typeface="+mn-lt"/>
              <a:ea typeface="+mn-ea"/>
              <a:cs typeface="+mn-cs"/>
            </a:rPr>
            <a:t>14,341</a:t>
          </a:r>
          <a:r>
            <a:rPr lang="ja-JP" altLang="ja-JP" sz="1100">
              <a:solidFill>
                <a:schemeClr val="dk1"/>
              </a:solidFill>
              <a:effectLst/>
              <a:latin typeface="+mn-lt"/>
              <a:ea typeface="+mn-ea"/>
              <a:cs typeface="+mn-cs"/>
            </a:rPr>
            <a:t>千円）が続いている中、施設の老朽化等による維持補修費の増（対前年＋</a:t>
          </a:r>
          <a:r>
            <a:rPr lang="en-US" altLang="ja-JP" sz="1100">
              <a:solidFill>
                <a:schemeClr val="dk1"/>
              </a:solidFill>
              <a:effectLst/>
              <a:latin typeface="+mn-lt"/>
              <a:ea typeface="+mn-ea"/>
              <a:cs typeface="+mn-cs"/>
            </a:rPr>
            <a:t>5,971</a:t>
          </a:r>
          <a:r>
            <a:rPr lang="ja-JP" altLang="ja-JP" sz="1100">
              <a:solidFill>
                <a:schemeClr val="dk1"/>
              </a:solidFill>
              <a:effectLst/>
              <a:latin typeface="+mn-lt"/>
              <a:ea typeface="+mn-ea"/>
              <a:cs typeface="+mn-cs"/>
            </a:rPr>
            <a:t>千円）、建設事業の実施に伴う公債費の増（対前年＋</a:t>
          </a:r>
          <a:r>
            <a:rPr lang="en-US" altLang="ja-JP" sz="1100">
              <a:solidFill>
                <a:schemeClr val="dk1"/>
              </a:solidFill>
              <a:effectLst/>
              <a:latin typeface="+mn-lt"/>
              <a:ea typeface="+mn-ea"/>
              <a:cs typeface="+mn-cs"/>
            </a:rPr>
            <a:t>54,248</a:t>
          </a:r>
          <a:r>
            <a:rPr lang="ja-JP" altLang="ja-JP" sz="1100">
              <a:solidFill>
                <a:schemeClr val="dk1"/>
              </a:solidFill>
              <a:effectLst/>
              <a:latin typeface="+mn-lt"/>
              <a:ea typeface="+mn-ea"/>
              <a:cs typeface="+mn-cs"/>
            </a:rPr>
            <a:t>千円）などが影響している。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付税額の回復、国の経済対策等により、各年度の構成比は大きく変動している状況であるが、町税等の一般財源の減少と維持補修費用や特別会計への繰出しといった一般財源が必要な経費の増額傾向が続いており、漸減している傾向にあ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国民健康保険事業特別会計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年度から、後期高齢者医療制度が開始されたこと、また、人口減少などの影響により被保険者の減少傾向は続いている状況である。</a:t>
          </a:r>
          <a:endParaRPr lang="ja-JP" altLang="ja-JP" sz="1400">
            <a:effectLst/>
          </a:endParaRPr>
        </a:p>
        <a:p>
          <a:pPr rtl="0"/>
          <a:r>
            <a:rPr lang="ja-JP" altLang="ja-JP" sz="1100" b="0" i="0" baseline="0">
              <a:solidFill>
                <a:schemeClr val="dk1"/>
              </a:solidFill>
              <a:effectLst/>
              <a:latin typeface="+mn-lt"/>
              <a:ea typeface="+mn-ea"/>
              <a:cs typeface="+mn-cs"/>
            </a:rPr>
            <a:t>　また合併以降、保険料率を改正しておらず、収支状況が悪化してきていため、平成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保険料率を改正</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しかしながら、本町の医療費の特殊要件として、精神病院があること、また、被保険者のうち低所得者が多いなど担税能力が低い状況であることから、保険料率の改正がそのまま、赤字解消につながらないため、健康づくりなどといった施策を強く進めていく必要がある。</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水道事業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給水収益は</a:t>
          </a:r>
          <a:r>
            <a:rPr lang="en-US" altLang="ja-JP" sz="1100" b="0" i="0" baseline="0">
              <a:solidFill>
                <a:schemeClr val="dk1"/>
              </a:solidFill>
              <a:effectLst/>
              <a:latin typeface="+mn-lt"/>
              <a:ea typeface="+mn-ea"/>
              <a:cs typeface="+mn-cs"/>
            </a:rPr>
            <a:t>459</a:t>
          </a:r>
          <a:r>
            <a:rPr lang="ja-JP" altLang="ja-JP" sz="1100" b="0" i="0" baseline="0">
              <a:solidFill>
                <a:schemeClr val="dk1"/>
              </a:solidFill>
              <a:effectLst/>
              <a:latin typeface="+mn-lt"/>
              <a:ea typeface="+mn-ea"/>
              <a:cs typeface="+mn-cs"/>
            </a:rPr>
            <a:t>百万円と前年比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しており、これは工業用使用料の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が要因である。費用面では、固定資産除却費の増加や広域水道事業体設立協議会に職員を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名派遣していることから人件費も増加している。</a:t>
          </a:r>
          <a:endParaRPr lang="ja-JP" altLang="ja-JP" sz="1400">
            <a:effectLst/>
          </a:endParaRPr>
        </a:p>
        <a:p>
          <a:r>
            <a:rPr lang="ja-JP" altLang="ja-JP" sz="1100" b="0" i="0" baseline="0">
              <a:solidFill>
                <a:schemeClr val="dk1"/>
              </a:solidFill>
              <a:effectLst/>
              <a:latin typeface="+mn-lt"/>
              <a:ea typeface="+mn-ea"/>
              <a:cs typeface="+mn-cs"/>
            </a:rPr>
            <a:t>　年間総配水量は</a:t>
          </a:r>
          <a:r>
            <a:rPr lang="en-US" altLang="ja-JP" sz="1100" b="0" i="0" baseline="0">
              <a:solidFill>
                <a:schemeClr val="dk1"/>
              </a:solidFill>
              <a:effectLst/>
              <a:latin typeface="+mn-lt"/>
              <a:ea typeface="+mn-ea"/>
              <a:cs typeface="+mn-cs"/>
            </a:rPr>
            <a:t>2,223</a:t>
          </a:r>
          <a:r>
            <a:rPr lang="ja-JP" altLang="ja-JP" sz="1100" b="0" i="0" baseline="0">
              <a:solidFill>
                <a:schemeClr val="dk1"/>
              </a:solidFill>
              <a:effectLst/>
              <a:latin typeface="+mn-lt"/>
              <a:ea typeface="+mn-ea"/>
              <a:cs typeface="+mn-cs"/>
            </a:rPr>
            <a:t>千立米と</a:t>
          </a:r>
          <a:r>
            <a:rPr lang="ja-JP" altLang="en-US" sz="1100" b="0" i="0" baseline="0">
              <a:solidFill>
                <a:schemeClr val="dk1"/>
              </a:solidFill>
              <a:effectLst/>
              <a:latin typeface="+mn-lt"/>
              <a:ea typeface="+mn-ea"/>
              <a:cs typeface="+mn-cs"/>
            </a:rPr>
            <a:t>ほぼ横ばいの</a:t>
          </a:r>
          <a:r>
            <a:rPr lang="ja-JP" altLang="ja-JP" sz="1100" b="0" i="0" baseline="0">
              <a:solidFill>
                <a:schemeClr val="dk1"/>
              </a:solidFill>
              <a:effectLst/>
              <a:latin typeface="+mn-lt"/>
              <a:ea typeface="+mn-ea"/>
              <a:cs typeface="+mn-cs"/>
            </a:rPr>
            <a:t>中、有収水量は</a:t>
          </a:r>
          <a:r>
            <a:rPr lang="en-US" altLang="ja-JP" sz="1100" b="0" i="0" baseline="0">
              <a:solidFill>
                <a:schemeClr val="dk1"/>
              </a:solidFill>
              <a:effectLst/>
              <a:latin typeface="+mn-lt"/>
              <a:ea typeface="+mn-ea"/>
              <a:cs typeface="+mn-cs"/>
            </a:rPr>
            <a:t>1,903</a:t>
          </a:r>
          <a:r>
            <a:rPr lang="ja-JP" altLang="ja-JP" sz="1100" b="0" i="0" baseline="0">
              <a:solidFill>
                <a:schemeClr val="dk1"/>
              </a:solidFill>
              <a:effectLst/>
              <a:latin typeface="+mn-lt"/>
              <a:ea typeface="+mn-ea"/>
              <a:cs typeface="+mn-cs"/>
            </a:rPr>
            <a:t>千立米と</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千立米）</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するなど、小規模な漏水が多い状況であり、水道施設全体の更新整備を計画的に進めるとともに、老朽管の適切な更新に努める必要がある。</a:t>
          </a:r>
          <a:endParaRPr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病院事業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土庄町との公立病院の再編により、公営企業を廃止した。このことにより、その他会計は、皆減となっているが、債権債務を一般会計が引き受けたことから、一般会計の収支を悪化させる一因となっている。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9786963</v>
      </c>
      <c r="BO4" s="381"/>
      <c r="BP4" s="381"/>
      <c r="BQ4" s="381"/>
      <c r="BR4" s="381"/>
      <c r="BS4" s="381"/>
      <c r="BT4" s="381"/>
      <c r="BU4" s="382"/>
      <c r="BV4" s="380">
        <v>11454129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10.6</v>
      </c>
      <c r="CU4" s="558"/>
      <c r="CV4" s="558"/>
      <c r="CW4" s="558"/>
      <c r="CX4" s="558"/>
      <c r="CY4" s="558"/>
      <c r="CZ4" s="558"/>
      <c r="DA4" s="559"/>
      <c r="DB4" s="557">
        <v>9.6999999999999993</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9108555</v>
      </c>
      <c r="BO5" s="386"/>
      <c r="BP5" s="386"/>
      <c r="BQ5" s="386"/>
      <c r="BR5" s="386"/>
      <c r="BS5" s="386"/>
      <c r="BT5" s="386"/>
      <c r="BU5" s="387"/>
      <c r="BV5" s="385">
        <v>10833197</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98.5</v>
      </c>
      <c r="CU5" s="356"/>
      <c r="CV5" s="356"/>
      <c r="CW5" s="356"/>
      <c r="CX5" s="356"/>
      <c r="CY5" s="356"/>
      <c r="CZ5" s="356"/>
      <c r="DA5" s="357"/>
      <c r="DB5" s="355">
        <v>91.7</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678408</v>
      </c>
      <c r="BO6" s="386"/>
      <c r="BP6" s="386"/>
      <c r="BQ6" s="386"/>
      <c r="BR6" s="386"/>
      <c r="BS6" s="386"/>
      <c r="BT6" s="386"/>
      <c r="BU6" s="387"/>
      <c r="BV6" s="385">
        <v>620932</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98.5</v>
      </c>
      <c r="CU6" s="532"/>
      <c r="CV6" s="532"/>
      <c r="CW6" s="532"/>
      <c r="CX6" s="532"/>
      <c r="CY6" s="532"/>
      <c r="CZ6" s="532"/>
      <c r="DA6" s="533"/>
      <c r="DB6" s="531">
        <v>91.7</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86636</v>
      </c>
      <c r="BO7" s="386"/>
      <c r="BP7" s="386"/>
      <c r="BQ7" s="386"/>
      <c r="BR7" s="386"/>
      <c r="BS7" s="386"/>
      <c r="BT7" s="386"/>
      <c r="BU7" s="387"/>
      <c r="BV7" s="385">
        <v>73574</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5569626</v>
      </c>
      <c r="CU7" s="386"/>
      <c r="CV7" s="386"/>
      <c r="CW7" s="386"/>
      <c r="CX7" s="386"/>
      <c r="CY7" s="386"/>
      <c r="CZ7" s="386"/>
      <c r="DA7" s="387"/>
      <c r="DB7" s="385">
        <v>5634815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591772</v>
      </c>
      <c r="BO8" s="386"/>
      <c r="BP8" s="386"/>
      <c r="BQ8" s="386"/>
      <c r="BR8" s="386"/>
      <c r="BS8" s="386"/>
      <c r="BT8" s="386"/>
      <c r="BU8" s="387"/>
      <c r="BV8" s="385">
        <v>547358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0.32</v>
      </c>
      <c r="CU8" s="495"/>
      <c r="CV8" s="495"/>
      <c r="CW8" s="495"/>
      <c r="CX8" s="495"/>
      <c r="CY8" s="495"/>
      <c r="CZ8" s="495"/>
      <c r="DA8" s="496"/>
      <c r="DB8" s="494">
        <v>0.32</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14862</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44414</v>
      </c>
      <c r="BO9" s="386"/>
      <c r="BP9" s="386"/>
      <c r="BQ9" s="386"/>
      <c r="BR9" s="386"/>
      <c r="BS9" s="386"/>
      <c r="BT9" s="386"/>
      <c r="BU9" s="387"/>
      <c r="BV9" s="385">
        <v>86180</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13.1</v>
      </c>
      <c r="CU9" s="356"/>
      <c r="CV9" s="356"/>
      <c r="CW9" s="356"/>
      <c r="CX9" s="356"/>
      <c r="CY9" s="356"/>
      <c r="CZ9" s="356"/>
      <c r="DA9" s="357"/>
      <c r="DB9" s="355">
        <v>13.1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16152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77460</v>
      </c>
      <c r="BO10" s="386"/>
      <c r="BP10" s="386"/>
      <c r="BQ10" s="386"/>
      <c r="BR10" s="386"/>
      <c r="BS10" s="386"/>
      <c r="BT10" s="386"/>
      <c r="BU10" s="387"/>
      <c r="BV10" s="385">
        <v>4615</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15238</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363209</v>
      </c>
      <c r="BO12" s="386"/>
      <c r="BP12" s="386"/>
      <c r="BQ12" s="386"/>
      <c r="BR12" s="386"/>
      <c r="BS12" s="386"/>
      <c r="BT12" s="386"/>
      <c r="BU12" s="387"/>
      <c r="BV12" s="385">
        <v>133506</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15109</v>
      </c>
      <c r="S13" s="487"/>
      <c r="T13" s="487"/>
      <c r="U13" s="487"/>
      <c r="V13" s="488"/>
      <c r="W13" s="474" t="s">
        <v>123</v>
      </c>
      <c r="X13" s="398"/>
      <c r="Y13" s="398"/>
      <c r="Z13" s="398"/>
      <c r="AA13" s="398"/>
      <c r="AB13" s="399"/>
      <c r="AC13" s="361">
        <v>364</v>
      </c>
      <c r="AD13" s="362"/>
      <c r="AE13" s="362"/>
      <c r="AF13" s="362"/>
      <c r="AG13" s="363"/>
      <c r="AH13" s="361">
        <v>408</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-241335</v>
      </c>
      <c r="BO13" s="386"/>
      <c r="BP13" s="386"/>
      <c r="BQ13" s="386"/>
      <c r="BR13" s="386"/>
      <c r="BS13" s="386"/>
      <c r="BT13" s="386"/>
      <c r="BU13" s="387"/>
      <c r="BV13" s="385">
        <v>-42711</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4.3</v>
      </c>
      <c r="CU13" s="356"/>
      <c r="CV13" s="356"/>
      <c r="CW13" s="356"/>
      <c r="CX13" s="356"/>
      <c r="CY13" s="356"/>
      <c r="CZ13" s="356"/>
      <c r="DA13" s="357"/>
      <c r="DB13" s="355">
        <v>4.2</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15525</v>
      </c>
      <c r="S14" s="487"/>
      <c r="T14" s="487"/>
      <c r="U14" s="487"/>
      <c r="V14" s="488"/>
      <c r="W14" s="489"/>
      <c r="X14" s="401"/>
      <c r="Y14" s="401"/>
      <c r="Z14" s="401"/>
      <c r="AA14" s="401"/>
      <c r="AB14" s="402"/>
      <c r="AC14" s="479">
        <v>5.5</v>
      </c>
      <c r="AD14" s="480"/>
      <c r="AE14" s="480"/>
      <c r="AF14" s="480"/>
      <c r="AG14" s="481"/>
      <c r="AH14" s="479">
        <v>5.7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15375</v>
      </c>
      <c r="S15" s="487"/>
      <c r="T15" s="487"/>
      <c r="U15" s="487"/>
      <c r="V15" s="488"/>
      <c r="W15" s="474" t="s">
        <v>130</v>
      </c>
      <c r="X15" s="398"/>
      <c r="Y15" s="398"/>
      <c r="Z15" s="398"/>
      <c r="AA15" s="398"/>
      <c r="AB15" s="399"/>
      <c r="AC15" s="361">
        <v>2190</v>
      </c>
      <c r="AD15" s="362"/>
      <c r="AE15" s="362"/>
      <c r="AF15" s="362"/>
      <c r="AG15" s="363"/>
      <c r="AH15" s="361">
        <v>2495</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1489425</v>
      </c>
      <c r="BO15" s="381"/>
      <c r="BP15" s="381"/>
      <c r="BQ15" s="381"/>
      <c r="BR15" s="381"/>
      <c r="BS15" s="381"/>
      <c r="BT15" s="381"/>
      <c r="BU15" s="382"/>
      <c r="BV15" s="380">
        <v>1458890</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33.1</v>
      </c>
      <c r="AD16" s="480"/>
      <c r="AE16" s="480"/>
      <c r="AF16" s="480"/>
      <c r="AG16" s="481"/>
      <c r="AH16" s="479">
        <v>34.799999999999997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4729103</v>
      </c>
      <c r="BO16" s="386"/>
      <c r="BP16" s="386"/>
      <c r="BQ16" s="386"/>
      <c r="BR16" s="386"/>
      <c r="BS16" s="386"/>
      <c r="BT16" s="386"/>
      <c r="BU16" s="387"/>
      <c r="BV16" s="385">
        <v>4604709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4069</v>
      </c>
      <c r="AD17" s="362"/>
      <c r="AE17" s="362"/>
      <c r="AF17" s="362"/>
      <c r="AG17" s="363"/>
      <c r="AH17" s="361">
        <v>4273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1873733</v>
      </c>
      <c r="BO17" s="386"/>
      <c r="BP17" s="386"/>
      <c r="BQ17" s="386"/>
      <c r="BR17" s="386"/>
      <c r="BS17" s="386"/>
      <c r="BT17" s="386"/>
      <c r="BU17" s="387"/>
      <c r="BV17" s="385">
        <v>1839832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95.59</v>
      </c>
      <c r="M18" s="450"/>
      <c r="N18" s="450"/>
      <c r="O18" s="450"/>
      <c r="P18" s="450"/>
      <c r="Q18" s="450"/>
      <c r="R18" s="451"/>
      <c r="S18" s="451"/>
      <c r="T18" s="451"/>
      <c r="U18" s="451"/>
      <c r="V18" s="452"/>
      <c r="W18" s="466"/>
      <c r="X18" s="467"/>
      <c r="Y18" s="467"/>
      <c r="Z18" s="467"/>
      <c r="AA18" s="467"/>
      <c r="AB18" s="475"/>
      <c r="AC18" s="349">
        <v>61.4</v>
      </c>
      <c r="AD18" s="350"/>
      <c r="AE18" s="350"/>
      <c r="AF18" s="350"/>
      <c r="AG18" s="453"/>
      <c r="AH18" s="349">
        <v>59.5</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5218730</v>
      </c>
      <c r="BO18" s="386"/>
      <c r="BP18" s="386"/>
      <c r="BQ18" s="386"/>
      <c r="BR18" s="386"/>
      <c r="BS18" s="386"/>
      <c r="BT18" s="386"/>
      <c r="BU18" s="387"/>
      <c r="BV18" s="385">
        <v>4950814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155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6935620</v>
      </c>
      <c r="BO19" s="386"/>
      <c r="BP19" s="386"/>
      <c r="BQ19" s="386"/>
      <c r="BR19" s="386"/>
      <c r="BS19" s="386"/>
      <c r="BT19" s="386"/>
      <c r="BU19" s="387"/>
      <c r="BV19" s="385">
        <v>6519583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6411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8889212</v>
      </c>
      <c r="BO23" s="386"/>
      <c r="BP23" s="386"/>
      <c r="BQ23" s="386"/>
      <c r="BR23" s="386"/>
      <c r="BS23" s="386"/>
      <c r="BT23" s="386"/>
      <c r="BU23" s="387"/>
      <c r="BV23" s="385">
        <v>8976079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7590</v>
      </c>
      <c r="R24" s="362"/>
      <c r="S24" s="362"/>
      <c r="T24" s="362"/>
      <c r="U24" s="362"/>
      <c r="V24" s="363"/>
      <c r="W24" s="427"/>
      <c r="X24" s="418"/>
      <c r="Y24" s="419"/>
      <c r="Z24" s="358" t="s">
        <v>154</v>
      </c>
      <c r="AA24" s="359"/>
      <c r="AB24" s="359"/>
      <c r="AC24" s="359"/>
      <c r="AD24" s="359"/>
      <c r="AE24" s="359"/>
      <c r="AF24" s="359"/>
      <c r="AG24" s="360"/>
      <c r="AH24" s="361">
        <v>153</v>
      </c>
      <c r="AI24" s="362"/>
      <c r="AJ24" s="362"/>
      <c r="AK24" s="362"/>
      <c r="AL24" s="363"/>
      <c r="AM24" s="361">
        <v>446454</v>
      </c>
      <c r="AN24" s="362"/>
      <c r="AO24" s="362"/>
      <c r="AP24" s="362"/>
      <c r="AQ24" s="362"/>
      <c r="AR24" s="363"/>
      <c r="AS24" s="361">
        <v>2918</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6627214</v>
      </c>
      <c r="BO24" s="386"/>
      <c r="BP24" s="386"/>
      <c r="BQ24" s="386"/>
      <c r="BR24" s="386"/>
      <c r="BS24" s="386"/>
      <c r="BT24" s="386"/>
      <c r="BU24" s="387"/>
      <c r="BV24" s="385">
        <v>6451384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2</v>
      </c>
      <c r="M25" s="362"/>
      <c r="N25" s="362"/>
      <c r="O25" s="362"/>
      <c r="P25" s="363"/>
      <c r="Q25" s="361">
        <v>5700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294080</v>
      </c>
      <c r="BO25" s="381"/>
      <c r="BP25" s="381"/>
      <c r="BQ25" s="381"/>
      <c r="BR25" s="381"/>
      <c r="BS25" s="381"/>
      <c r="BT25" s="381"/>
      <c r="BU25" s="382"/>
      <c r="BV25" s="380">
        <v>300387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5250</v>
      </c>
      <c r="R26" s="362"/>
      <c r="S26" s="362"/>
      <c r="T26" s="362"/>
      <c r="U26" s="362"/>
      <c r="V26" s="363"/>
      <c r="W26" s="427"/>
      <c r="X26" s="418"/>
      <c r="Y26" s="419"/>
      <c r="Z26" s="358" t="s">
        <v>160</v>
      </c>
      <c r="AA26" s="440"/>
      <c r="AB26" s="440"/>
      <c r="AC26" s="440"/>
      <c r="AD26" s="440"/>
      <c r="AE26" s="440"/>
      <c r="AF26" s="440"/>
      <c r="AG26" s="441"/>
      <c r="AH26" s="361">
        <v>8</v>
      </c>
      <c r="AI26" s="362"/>
      <c r="AJ26" s="362"/>
      <c r="AK26" s="362"/>
      <c r="AL26" s="363"/>
      <c r="AM26" s="361">
        <v>23224</v>
      </c>
      <c r="AN26" s="362"/>
      <c r="AO26" s="362"/>
      <c r="AP26" s="362"/>
      <c r="AQ26" s="362"/>
      <c r="AR26" s="363"/>
      <c r="AS26" s="361">
        <v>2903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3150</v>
      </c>
      <c r="R27" s="362"/>
      <c r="S27" s="362"/>
      <c r="T27" s="362"/>
      <c r="U27" s="362"/>
      <c r="V27" s="363"/>
      <c r="W27" s="427"/>
      <c r="X27" s="418"/>
      <c r="Y27" s="419"/>
      <c r="Z27" s="358" t="s">
        <v>163</v>
      </c>
      <c r="AA27" s="359"/>
      <c r="AB27" s="359"/>
      <c r="AC27" s="359"/>
      <c r="AD27" s="359"/>
      <c r="AE27" s="359"/>
      <c r="AF27" s="359"/>
      <c r="AG27" s="360"/>
      <c r="AH27" s="361">
        <v>18</v>
      </c>
      <c r="AI27" s="362"/>
      <c r="AJ27" s="362"/>
      <c r="AK27" s="362"/>
      <c r="AL27" s="363"/>
      <c r="AM27" s="361">
        <v>53982</v>
      </c>
      <c r="AN27" s="362"/>
      <c r="AO27" s="362"/>
      <c r="AP27" s="362"/>
      <c r="AQ27" s="362"/>
      <c r="AR27" s="363"/>
      <c r="AS27" s="361">
        <v>2999</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2600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1364024</v>
      </c>
      <c r="BO28" s="381"/>
      <c r="BP28" s="381"/>
      <c r="BQ28" s="381"/>
      <c r="BR28" s="381"/>
      <c r="BS28" s="381"/>
      <c r="BT28" s="381"/>
      <c r="BU28" s="382"/>
      <c r="BV28" s="380">
        <v>1375773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12</v>
      </c>
      <c r="M29" s="362"/>
      <c r="N29" s="362"/>
      <c r="O29" s="362"/>
      <c r="P29" s="363"/>
      <c r="Q29" s="361">
        <v>2370</v>
      </c>
      <c r="R29" s="362"/>
      <c r="S29" s="362"/>
      <c r="T29" s="362"/>
      <c r="U29" s="362"/>
      <c r="V29" s="363"/>
      <c r="W29" s="428"/>
      <c r="X29" s="429"/>
      <c r="Y29" s="430"/>
      <c r="Z29" s="358" t="s">
        <v>170</v>
      </c>
      <c r="AA29" s="359"/>
      <c r="AB29" s="359"/>
      <c r="AC29" s="359"/>
      <c r="AD29" s="359"/>
      <c r="AE29" s="359"/>
      <c r="AF29" s="359"/>
      <c r="AG29" s="360"/>
      <c r="AH29" s="361">
        <v>171</v>
      </c>
      <c r="AI29" s="362"/>
      <c r="AJ29" s="362"/>
      <c r="AK29" s="362"/>
      <c r="AL29" s="363"/>
      <c r="AM29" s="361">
        <v>500436</v>
      </c>
      <c r="AN29" s="362"/>
      <c r="AO29" s="362"/>
      <c r="AP29" s="362"/>
      <c r="AQ29" s="362"/>
      <c r="AR29" s="363"/>
      <c r="AS29" s="361">
        <v>2927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2633511</v>
      </c>
      <c r="BO29" s="386"/>
      <c r="BP29" s="386"/>
      <c r="BQ29" s="386"/>
      <c r="BR29" s="386"/>
      <c r="BS29" s="386"/>
      <c r="BT29" s="386"/>
      <c r="BU29" s="387"/>
      <c r="BV29" s="385">
        <v>2630128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94.1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2924634</v>
      </c>
      <c r="BO30" s="389"/>
      <c r="BP30" s="389"/>
      <c r="BQ30" s="389"/>
      <c r="BR30" s="389"/>
      <c r="BS30" s="389"/>
      <c r="BT30" s="389"/>
      <c r="BU30" s="390"/>
      <c r="BV30" s="388">
        <v>3022640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IF('各会計、関係団体の財政状況及び健全化判断比率'!B33="","",'各会計、関係団体の財政状況及び健全化判断比率'!B33)</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IF('各会計、関係団体の財政状況及び健全化判断比率'!B35="","",'各会計、関係団体の財政状況及び健全化判断比率'!B35)</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小豆地区広域行政事務組合（一般会計）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小豆島オリーブ公園</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IF('各会計、関係団体の財政状況及び健全化判断比率'!B34="","",'各会計、関係団体の財政状況及び健全化判断比率'!B34)</f>
        <v>介護老人保健施設事業会計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小豆地区広域行政事務組合（広域連携事業基金）</v>
      </c>
      <c r="BZ35" s="344"/>
      <c r="CA35" s="344"/>
      <c r="CB35" s="344"/>
      <c r="CC35" s="344"/>
      <c r="CD35" s="344"/>
      <c r="CE35" s="344"/>
      <c r="CF35" s="344"/>
      <c r="CG35" s="344"/>
      <c r="CH35" s="344"/>
      <c r="CI35" s="344"/>
      <c r="CJ35" s="344"/>
      <c r="CK35" s="344"/>
      <c r="CL35" s="344"/>
      <c r="CM35" s="344"/>
      <c r="CN35" s="167"/>
      <c r="CO35" s="345">
        <f t="shared" ref="CO35:CO43" si="3">IF(CQ35="","",CO34+1)</f>
        <v>20</v>
      </c>
      <c r="CP35" s="345"/>
      <c r="CQ35" s="344" t="str">
        <f>IF('各会計、関係団体の財政状況及び健全化判断比率'!BS8="","",'各会計、関係団体の財政状況及び健全化判断比率'!BS8)</f>
        <v>岬の分教場保存会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小豆地区広域行政事務組合（介護サービス事業）</v>
      </c>
      <c r="BZ36" s="344"/>
      <c r="CA36" s="344"/>
      <c r="CB36" s="344"/>
      <c r="CC36" s="344"/>
      <c r="CD36" s="344"/>
      <c r="CE36" s="344"/>
      <c r="CF36" s="344"/>
      <c r="CG36" s="344"/>
      <c r="CH36" s="344"/>
      <c r="CI36" s="344"/>
      <c r="CJ36" s="344"/>
      <c r="CK36" s="344"/>
      <c r="CL36" s="344"/>
      <c r="CM36" s="344"/>
      <c r="CN36" s="167"/>
      <c r="CO36" s="345">
        <f t="shared" si="3"/>
        <v>21</v>
      </c>
      <c r="CP36" s="345"/>
      <c r="CQ36" s="344" t="str">
        <f>IF('各会計、関係団体の財政状況及び健全化判断比率'!BS9="","",'各会計、関係団体の財政状況及び健全化判断比率'!BS9)</f>
        <v>小豆島ふるさと村</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介護サービス事業特別会計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小豆地区広域行政事務組合（用水供給事業）</v>
      </c>
      <c r="BZ37" s="344"/>
      <c r="CA37" s="344"/>
      <c r="CB37" s="344"/>
      <c r="CC37" s="344"/>
      <c r="CD37" s="344"/>
      <c r="CE37" s="344"/>
      <c r="CF37" s="344"/>
      <c r="CG37" s="344"/>
      <c r="CH37" s="344"/>
      <c r="CI37" s="344"/>
      <c r="CJ37" s="344"/>
      <c r="CK37" s="344"/>
      <c r="CL37" s="344"/>
      <c r="CM37" s="344"/>
      <c r="CN37" s="167"/>
      <c r="CO37" s="345">
        <f t="shared" si="3"/>
        <v>22</v>
      </c>
      <c r="CP37" s="345"/>
      <c r="CQ37" s="344" t="str">
        <f>IF('各会計、関係団体の財政状況及び健全化判断比率'!BS10="","",'各会計、関係団体の財政状況及び健全化判断比率'!BS10)</f>
        <v>小豆島オリーブバス</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6</v>
      </c>
      <c r="V38" s="345"/>
      <c r="W38" s="344" t="str">
        <f>IF('各会計、関係団体の財政状況及び健全化判断比率'!B32="","",'各会計、関係団体の財政状況及び健全化判断比率'!B32)</f>
        <v>介護予防支援事業特別会計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伝法川防災溜池事業組合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香川県市町総合事務組合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香川県後期高齢者医療広域連合（一般会計）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香川県後期高齢者医療広域連合（後期高齢者医療事業）</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小豆島中央病院企業団</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5" sqref="A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7" t="s">
        <v>530</v>
      </c>
      <c r="D34" s="1157"/>
      <c r="E34" s="1158"/>
      <c r="F34" s="32">
        <v>28.84</v>
      </c>
      <c r="G34" s="33">
        <v>30.15</v>
      </c>
      <c r="H34" s="33">
        <v>31.44</v>
      </c>
      <c r="I34" s="33">
        <v>19.399999999999999</v>
      </c>
      <c r="J34" s="34">
        <v>19.93</v>
      </c>
      <c r="K34" s="22"/>
      <c r="L34" s="22"/>
      <c r="M34" s="22"/>
      <c r="N34" s="22"/>
      <c r="O34" s="22"/>
      <c r="P34" s="22"/>
    </row>
    <row r="35" spans="1:16" ht="39" customHeight="1" x14ac:dyDescent="0.15">
      <c r="A35" s="22"/>
      <c r="B35" s="35"/>
      <c r="C35" s="1151" t="s">
        <v>531</v>
      </c>
      <c r="D35" s="1152"/>
      <c r="E35" s="1153"/>
      <c r="F35" s="36">
        <v>11.19</v>
      </c>
      <c r="G35" s="37">
        <v>13.77</v>
      </c>
      <c r="H35" s="37">
        <v>8.3699999999999992</v>
      </c>
      <c r="I35" s="37">
        <v>9.7100000000000009</v>
      </c>
      <c r="J35" s="38">
        <v>11.49</v>
      </c>
      <c r="K35" s="22"/>
      <c r="L35" s="22"/>
      <c r="M35" s="22"/>
      <c r="N35" s="22"/>
      <c r="O35" s="22"/>
      <c r="P35" s="22"/>
    </row>
    <row r="36" spans="1:16" ht="39" customHeight="1" x14ac:dyDescent="0.15">
      <c r="A36" s="22"/>
      <c r="B36" s="35"/>
      <c r="C36" s="1151" t="s">
        <v>532</v>
      </c>
      <c r="D36" s="1152"/>
      <c r="E36" s="1153"/>
      <c r="F36" s="36">
        <v>4.6100000000000003</v>
      </c>
      <c r="G36" s="37">
        <v>4.32</v>
      </c>
      <c r="H36" s="37">
        <v>3.93</v>
      </c>
      <c r="I36" s="37">
        <v>3.34</v>
      </c>
      <c r="J36" s="38">
        <v>1.64</v>
      </c>
      <c r="K36" s="22"/>
      <c r="L36" s="22"/>
      <c r="M36" s="22"/>
      <c r="N36" s="22"/>
      <c r="O36" s="22"/>
      <c r="P36" s="22"/>
    </row>
    <row r="37" spans="1:16" ht="39" customHeight="1" x14ac:dyDescent="0.15">
      <c r="A37" s="22"/>
      <c r="B37" s="35"/>
      <c r="C37" s="1151" t="s">
        <v>533</v>
      </c>
      <c r="D37" s="1152"/>
      <c r="E37" s="1153"/>
      <c r="F37" s="36">
        <v>0.49</v>
      </c>
      <c r="G37" s="37">
        <v>0.47</v>
      </c>
      <c r="H37" s="37">
        <v>0.69</v>
      </c>
      <c r="I37" s="37">
        <v>0.69</v>
      </c>
      <c r="J37" s="38">
        <v>0.78</v>
      </c>
      <c r="K37" s="22"/>
      <c r="L37" s="22"/>
      <c r="M37" s="22"/>
      <c r="N37" s="22"/>
      <c r="O37" s="22"/>
      <c r="P37" s="22"/>
    </row>
    <row r="38" spans="1:16" ht="39" customHeight="1" x14ac:dyDescent="0.15">
      <c r="A38" s="22"/>
      <c r="B38" s="35"/>
      <c r="C38" s="1151" t="s">
        <v>534</v>
      </c>
      <c r="D38" s="1152"/>
      <c r="E38" s="1153"/>
      <c r="F38" s="36">
        <v>0.43</v>
      </c>
      <c r="G38" s="37">
        <v>0.52</v>
      </c>
      <c r="H38" s="37">
        <v>0.28000000000000003</v>
      </c>
      <c r="I38" s="37">
        <v>0.33</v>
      </c>
      <c r="J38" s="38">
        <v>0.46</v>
      </c>
      <c r="K38" s="22"/>
      <c r="L38" s="22"/>
      <c r="M38" s="22"/>
      <c r="N38" s="22"/>
      <c r="O38" s="22"/>
      <c r="P38" s="22"/>
    </row>
    <row r="39" spans="1:16" ht="39" customHeight="1" x14ac:dyDescent="0.15">
      <c r="A39" s="22"/>
      <c r="B39" s="35"/>
      <c r="C39" s="1151" t="s">
        <v>535</v>
      </c>
      <c r="D39" s="1152"/>
      <c r="E39" s="1153"/>
      <c r="F39" s="36">
        <v>0.5</v>
      </c>
      <c r="G39" s="37">
        <v>0.44</v>
      </c>
      <c r="H39" s="37">
        <v>0.28999999999999998</v>
      </c>
      <c r="I39" s="37">
        <v>0.25</v>
      </c>
      <c r="J39" s="38">
        <v>0.2</v>
      </c>
      <c r="K39" s="22"/>
      <c r="L39" s="22"/>
      <c r="M39" s="22"/>
      <c r="N39" s="22"/>
      <c r="O39" s="22"/>
      <c r="P39" s="22"/>
    </row>
    <row r="40" spans="1:16" ht="39" customHeight="1" x14ac:dyDescent="0.15">
      <c r="A40" s="22"/>
      <c r="B40" s="35"/>
      <c r="C40" s="1151" t="s">
        <v>536</v>
      </c>
      <c r="D40" s="1152"/>
      <c r="E40" s="1153"/>
      <c r="F40" s="36">
        <v>0.41</v>
      </c>
      <c r="G40" s="37">
        <v>0.08</v>
      </c>
      <c r="H40" s="37">
        <v>2.35</v>
      </c>
      <c r="I40" s="37">
        <v>0</v>
      </c>
      <c r="J40" s="38">
        <v>0.06</v>
      </c>
      <c r="K40" s="22"/>
      <c r="L40" s="22"/>
      <c r="M40" s="22"/>
      <c r="N40" s="22"/>
      <c r="O40" s="22"/>
      <c r="P40" s="22"/>
    </row>
    <row r="41" spans="1:16" ht="39" customHeight="1" x14ac:dyDescent="0.15">
      <c r="A41" s="22"/>
      <c r="B41" s="35"/>
      <c r="C41" s="1151" t="s">
        <v>537</v>
      </c>
      <c r="D41" s="1152"/>
      <c r="E41" s="1153"/>
      <c r="F41" s="36">
        <v>0</v>
      </c>
      <c r="G41" s="37">
        <v>0.01</v>
      </c>
      <c r="H41" s="37">
        <v>0.02</v>
      </c>
      <c r="I41" s="37">
        <v>0.01</v>
      </c>
      <c r="J41" s="38">
        <v>0</v>
      </c>
      <c r="K41" s="22"/>
      <c r="L41" s="22"/>
      <c r="M41" s="22"/>
      <c r="N41" s="22"/>
      <c r="O41" s="22"/>
      <c r="P41" s="22"/>
    </row>
    <row r="42" spans="1:16" ht="39" customHeight="1" x14ac:dyDescent="0.15">
      <c r="A42" s="22"/>
      <c r="B42" s="39"/>
      <c r="C42" s="1151" t="s">
        <v>538</v>
      </c>
      <c r="D42" s="1152"/>
      <c r="E42" s="1153"/>
      <c r="F42" s="36" t="s">
        <v>481</v>
      </c>
      <c r="G42" s="37" t="s">
        <v>481</v>
      </c>
      <c r="H42" s="37" t="s">
        <v>481</v>
      </c>
      <c r="I42" s="37" t="s">
        <v>481</v>
      </c>
      <c r="J42" s="38" t="s">
        <v>481</v>
      </c>
      <c r="K42" s="22"/>
      <c r="L42" s="22"/>
      <c r="M42" s="22"/>
      <c r="N42" s="22"/>
      <c r="O42" s="22"/>
      <c r="P42" s="22"/>
    </row>
    <row r="43" spans="1:16" ht="39" customHeight="1" thickBot="1" x14ac:dyDescent="0.2">
      <c r="A43" s="22"/>
      <c r="B43" s="40"/>
      <c r="C43" s="1154" t="s">
        <v>539</v>
      </c>
      <c r="D43" s="1155"/>
      <c r="E43" s="1156"/>
      <c r="F43" s="41">
        <v>7.8</v>
      </c>
      <c r="G43" s="42">
        <v>7.98</v>
      </c>
      <c r="H43" s="42">
        <v>8.35</v>
      </c>
      <c r="I43" s="42">
        <v>6.41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5" sqref="A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829</v>
      </c>
      <c r="L45" s="60">
        <v>882</v>
      </c>
      <c r="M45" s="60">
        <v>843</v>
      </c>
      <c r="N45" s="60">
        <v>873</v>
      </c>
      <c r="O45" s="61">
        <v>1231</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481</v>
      </c>
      <c r="L46" s="64" t="s">
        <v>481</v>
      </c>
      <c r="M46" s="64" t="s">
        <v>481</v>
      </c>
      <c r="N46" s="64" t="s">
        <v>481</v>
      </c>
      <c r="O46" s="65" t="s">
        <v>481</v>
      </c>
      <c r="P46" s="48"/>
      <c r="Q46" s="48"/>
      <c r="R46" s="48"/>
      <c r="S46" s="48"/>
      <c r="T46" s="48"/>
      <c r="U46" s="48"/>
    </row>
    <row r="47" spans="1:21" ht="30.75" customHeight="1" x14ac:dyDescent="0.15">
      <c r="A47" s="48"/>
      <c r="B47" s="1169"/>
      <c r="C47" s="1170"/>
      <c r="D47" s="62"/>
      <c r="E47" s="1161" t="s">
        <v>14</v>
      </c>
      <c r="F47" s="1161"/>
      <c r="G47" s="1161"/>
      <c r="H47" s="1161"/>
      <c r="I47" s="1161"/>
      <c r="J47" s="1162"/>
      <c r="K47" s="63" t="s">
        <v>481</v>
      </c>
      <c r="L47" s="64" t="s">
        <v>481</v>
      </c>
      <c r="M47" s="64" t="s">
        <v>481</v>
      </c>
      <c r="N47" s="64" t="s">
        <v>481</v>
      </c>
      <c r="O47" s="65" t="s">
        <v>481</v>
      </c>
      <c r="P47" s="48"/>
      <c r="Q47" s="48"/>
      <c r="R47" s="48"/>
      <c r="S47" s="48"/>
      <c r="T47" s="48"/>
      <c r="U47" s="48"/>
    </row>
    <row r="48" spans="1:21" ht="30.75" customHeight="1" x14ac:dyDescent="0.15">
      <c r="A48" s="48"/>
      <c r="B48" s="1169"/>
      <c r="C48" s="1170"/>
      <c r="D48" s="62"/>
      <c r="E48" s="1161" t="s">
        <v>15</v>
      </c>
      <c r="F48" s="1161"/>
      <c r="G48" s="1161"/>
      <c r="H48" s="1161"/>
      <c r="I48" s="1161"/>
      <c r="J48" s="1162"/>
      <c r="K48" s="63">
        <v>233</v>
      </c>
      <c r="L48" s="64">
        <v>234</v>
      </c>
      <c r="M48" s="64">
        <v>225</v>
      </c>
      <c r="N48" s="64">
        <v>216</v>
      </c>
      <c r="O48" s="65" t="s">
        <v>481</v>
      </c>
      <c r="P48" s="48"/>
      <c r="Q48" s="48"/>
      <c r="R48" s="48"/>
      <c r="S48" s="48"/>
      <c r="T48" s="48"/>
      <c r="U48" s="48"/>
    </row>
    <row r="49" spans="1:21" ht="30.75" customHeight="1" x14ac:dyDescent="0.15">
      <c r="A49" s="48"/>
      <c r="B49" s="1169"/>
      <c r="C49" s="1170"/>
      <c r="D49" s="62"/>
      <c r="E49" s="1161" t="s">
        <v>16</v>
      </c>
      <c r="F49" s="1161"/>
      <c r="G49" s="1161"/>
      <c r="H49" s="1161"/>
      <c r="I49" s="1161"/>
      <c r="J49" s="1162"/>
      <c r="K49" s="63">
        <v>13</v>
      </c>
      <c r="L49" s="64">
        <v>13</v>
      </c>
      <c r="M49" s="64">
        <v>16</v>
      </c>
      <c r="N49" s="64">
        <v>21</v>
      </c>
      <c r="O49" s="65">
        <v>18</v>
      </c>
      <c r="P49" s="48"/>
      <c r="Q49" s="48"/>
      <c r="R49" s="48"/>
      <c r="S49" s="48"/>
      <c r="T49" s="48"/>
      <c r="U49" s="48"/>
    </row>
    <row r="50" spans="1:21" ht="30.75" customHeight="1" x14ac:dyDescent="0.15">
      <c r="A50" s="48"/>
      <c r="B50" s="1169"/>
      <c r="C50" s="1170"/>
      <c r="D50" s="62"/>
      <c r="E50" s="1161" t="s">
        <v>17</v>
      </c>
      <c r="F50" s="1161"/>
      <c r="G50" s="1161"/>
      <c r="H50" s="1161"/>
      <c r="I50" s="1161"/>
      <c r="J50" s="1162"/>
      <c r="K50" s="63">
        <v>6</v>
      </c>
      <c r="L50" s="64">
        <v>3</v>
      </c>
      <c r="M50" s="64">
        <v>0</v>
      </c>
      <c r="N50" s="64">
        <v>0</v>
      </c>
      <c r="O50" s="65">
        <v>0</v>
      </c>
      <c r="P50" s="48"/>
      <c r="Q50" s="48"/>
      <c r="R50" s="48"/>
      <c r="S50" s="48"/>
      <c r="T50" s="48"/>
      <c r="U50" s="48"/>
    </row>
    <row r="51" spans="1:21" ht="30.75" customHeight="1" x14ac:dyDescent="0.15">
      <c r="A51" s="48"/>
      <c r="B51" s="1171"/>
      <c r="C51" s="1172"/>
      <c r="D51" s="66"/>
      <c r="E51" s="1161" t="s">
        <v>18</v>
      </c>
      <c r="F51" s="1161"/>
      <c r="G51" s="1161"/>
      <c r="H51" s="1161"/>
      <c r="I51" s="1161"/>
      <c r="J51" s="1162"/>
      <c r="K51" s="63" t="s">
        <v>481</v>
      </c>
      <c r="L51" s="64" t="s">
        <v>481</v>
      </c>
      <c r="M51" s="64" t="s">
        <v>481</v>
      </c>
      <c r="N51" s="64">
        <v>0</v>
      </c>
      <c r="O51" s="65">
        <v>0</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819</v>
      </c>
      <c r="L52" s="64">
        <v>877</v>
      </c>
      <c r="M52" s="64">
        <v>904</v>
      </c>
      <c r="N52" s="64">
        <v>944</v>
      </c>
      <c r="O52" s="65">
        <v>993</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262</v>
      </c>
      <c r="L53" s="69">
        <v>255</v>
      </c>
      <c r="M53" s="69">
        <v>180</v>
      </c>
      <c r="N53" s="69">
        <v>166</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6" sqref="A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7" t="s">
        <v>24</v>
      </c>
      <c r="C41" s="1188"/>
      <c r="D41" s="81"/>
      <c r="E41" s="1189" t="s">
        <v>25</v>
      </c>
      <c r="F41" s="1189"/>
      <c r="G41" s="1189"/>
      <c r="H41" s="1190"/>
      <c r="I41" s="82">
        <v>7264</v>
      </c>
      <c r="J41" s="83">
        <v>7291</v>
      </c>
      <c r="K41" s="83">
        <v>7660</v>
      </c>
      <c r="L41" s="83">
        <v>8976</v>
      </c>
      <c r="M41" s="84">
        <v>10977</v>
      </c>
    </row>
    <row r="42" spans="2:13" ht="27.75" customHeight="1" x14ac:dyDescent="0.15">
      <c r="B42" s="1177"/>
      <c r="C42" s="1178"/>
      <c r="D42" s="85"/>
      <c r="E42" s="1181" t="s">
        <v>26</v>
      </c>
      <c r="F42" s="1181"/>
      <c r="G42" s="1181"/>
      <c r="H42" s="1182"/>
      <c r="I42" s="86">
        <v>3</v>
      </c>
      <c r="J42" s="87">
        <v>0</v>
      </c>
      <c r="K42" s="87" t="s">
        <v>481</v>
      </c>
      <c r="L42" s="87" t="s">
        <v>481</v>
      </c>
      <c r="M42" s="88" t="s">
        <v>481</v>
      </c>
    </row>
    <row r="43" spans="2:13" ht="27.75" customHeight="1" x14ac:dyDescent="0.15">
      <c r="B43" s="1177"/>
      <c r="C43" s="1178"/>
      <c r="D43" s="85"/>
      <c r="E43" s="1181" t="s">
        <v>27</v>
      </c>
      <c r="F43" s="1181"/>
      <c r="G43" s="1181"/>
      <c r="H43" s="1182"/>
      <c r="I43" s="86">
        <v>2100</v>
      </c>
      <c r="J43" s="87">
        <v>1920</v>
      </c>
      <c r="K43" s="87">
        <v>1776</v>
      </c>
      <c r="L43" s="87">
        <v>1606</v>
      </c>
      <c r="M43" s="88" t="s">
        <v>481</v>
      </c>
    </row>
    <row r="44" spans="2:13" ht="27.75" customHeight="1" x14ac:dyDescent="0.15">
      <c r="B44" s="1177"/>
      <c r="C44" s="1178"/>
      <c r="D44" s="85"/>
      <c r="E44" s="1181" t="s">
        <v>28</v>
      </c>
      <c r="F44" s="1181"/>
      <c r="G44" s="1181"/>
      <c r="H44" s="1182"/>
      <c r="I44" s="86">
        <v>77</v>
      </c>
      <c r="J44" s="87">
        <v>92</v>
      </c>
      <c r="K44" s="87">
        <v>376</v>
      </c>
      <c r="L44" s="87">
        <v>1759</v>
      </c>
      <c r="M44" s="88">
        <v>1752</v>
      </c>
    </row>
    <row r="45" spans="2:13" ht="27.75" customHeight="1" x14ac:dyDescent="0.15">
      <c r="B45" s="1177"/>
      <c r="C45" s="1178"/>
      <c r="D45" s="85"/>
      <c r="E45" s="1181" t="s">
        <v>29</v>
      </c>
      <c r="F45" s="1181"/>
      <c r="G45" s="1181"/>
      <c r="H45" s="1182"/>
      <c r="I45" s="86">
        <v>1583</v>
      </c>
      <c r="J45" s="87">
        <v>1454</v>
      </c>
      <c r="K45" s="87">
        <v>1228</v>
      </c>
      <c r="L45" s="87">
        <v>1280</v>
      </c>
      <c r="M45" s="88">
        <v>1211</v>
      </c>
    </row>
    <row r="46" spans="2:13" ht="27.75" customHeight="1" x14ac:dyDescent="0.15">
      <c r="B46" s="1177"/>
      <c r="C46" s="1178"/>
      <c r="D46" s="89"/>
      <c r="E46" s="1181" t="s">
        <v>30</v>
      </c>
      <c r="F46" s="1181"/>
      <c r="G46" s="1181"/>
      <c r="H46" s="1182"/>
      <c r="I46" s="86" t="s">
        <v>481</v>
      </c>
      <c r="J46" s="87" t="s">
        <v>481</v>
      </c>
      <c r="K46" s="87" t="s">
        <v>481</v>
      </c>
      <c r="L46" s="87" t="s">
        <v>481</v>
      </c>
      <c r="M46" s="88" t="s">
        <v>481</v>
      </c>
    </row>
    <row r="47" spans="2:13" ht="27.75" customHeight="1" x14ac:dyDescent="0.15">
      <c r="B47" s="1177"/>
      <c r="C47" s="1178"/>
      <c r="D47" s="90"/>
      <c r="E47" s="1191" t="s">
        <v>31</v>
      </c>
      <c r="F47" s="1192"/>
      <c r="G47" s="1192"/>
      <c r="H47" s="1193"/>
      <c r="I47" s="86" t="s">
        <v>481</v>
      </c>
      <c r="J47" s="87" t="s">
        <v>481</v>
      </c>
      <c r="K47" s="87" t="s">
        <v>481</v>
      </c>
      <c r="L47" s="87" t="s">
        <v>481</v>
      </c>
      <c r="M47" s="88" t="s">
        <v>481</v>
      </c>
    </row>
    <row r="48" spans="2:13" ht="27.75" customHeight="1" x14ac:dyDescent="0.15">
      <c r="B48" s="1177"/>
      <c r="C48" s="1178"/>
      <c r="D48" s="85"/>
      <c r="E48" s="1181" t="s">
        <v>32</v>
      </c>
      <c r="F48" s="1181"/>
      <c r="G48" s="1181"/>
      <c r="H48" s="1182"/>
      <c r="I48" s="86" t="s">
        <v>481</v>
      </c>
      <c r="J48" s="87" t="s">
        <v>481</v>
      </c>
      <c r="K48" s="87" t="s">
        <v>481</v>
      </c>
      <c r="L48" s="87" t="s">
        <v>481</v>
      </c>
      <c r="M48" s="88" t="s">
        <v>481</v>
      </c>
    </row>
    <row r="49" spans="2:13" ht="27.75" customHeight="1" x14ac:dyDescent="0.15">
      <c r="B49" s="1179"/>
      <c r="C49" s="1180"/>
      <c r="D49" s="85"/>
      <c r="E49" s="1181" t="s">
        <v>33</v>
      </c>
      <c r="F49" s="1181"/>
      <c r="G49" s="1181"/>
      <c r="H49" s="1182"/>
      <c r="I49" s="86" t="s">
        <v>481</v>
      </c>
      <c r="J49" s="87" t="s">
        <v>481</v>
      </c>
      <c r="K49" s="87" t="s">
        <v>481</v>
      </c>
      <c r="L49" s="87" t="s">
        <v>481</v>
      </c>
      <c r="M49" s="88" t="s">
        <v>481</v>
      </c>
    </row>
    <row r="50" spans="2:13" ht="27.75" customHeight="1" x14ac:dyDescent="0.15">
      <c r="B50" s="1175" t="s">
        <v>34</v>
      </c>
      <c r="C50" s="1176"/>
      <c r="D50" s="91"/>
      <c r="E50" s="1181" t="s">
        <v>35</v>
      </c>
      <c r="F50" s="1181"/>
      <c r="G50" s="1181"/>
      <c r="H50" s="1182"/>
      <c r="I50" s="86">
        <v>5566</v>
      </c>
      <c r="J50" s="87">
        <v>5364</v>
      </c>
      <c r="K50" s="87">
        <v>5272</v>
      </c>
      <c r="L50" s="87">
        <v>6178</v>
      </c>
      <c r="M50" s="88">
        <v>6133</v>
      </c>
    </row>
    <row r="51" spans="2:13" ht="27.75" customHeight="1" x14ac:dyDescent="0.15">
      <c r="B51" s="1177"/>
      <c r="C51" s="1178"/>
      <c r="D51" s="85"/>
      <c r="E51" s="1181" t="s">
        <v>36</v>
      </c>
      <c r="F51" s="1181"/>
      <c r="G51" s="1181"/>
      <c r="H51" s="1182"/>
      <c r="I51" s="86">
        <v>45</v>
      </c>
      <c r="J51" s="87">
        <v>43</v>
      </c>
      <c r="K51" s="87">
        <v>37</v>
      </c>
      <c r="L51" s="87">
        <v>27</v>
      </c>
      <c r="M51" s="88">
        <v>17</v>
      </c>
    </row>
    <row r="52" spans="2:13" ht="27.75" customHeight="1" x14ac:dyDescent="0.15">
      <c r="B52" s="1179"/>
      <c r="C52" s="1180"/>
      <c r="D52" s="85"/>
      <c r="E52" s="1181" t="s">
        <v>37</v>
      </c>
      <c r="F52" s="1181"/>
      <c r="G52" s="1181"/>
      <c r="H52" s="1182"/>
      <c r="I52" s="86">
        <v>8793</v>
      </c>
      <c r="J52" s="87">
        <v>8983</v>
      </c>
      <c r="K52" s="87">
        <v>9823</v>
      </c>
      <c r="L52" s="87">
        <v>11415</v>
      </c>
      <c r="M52" s="88">
        <v>11251</v>
      </c>
    </row>
    <row r="53" spans="2:13" ht="27.75" customHeight="1" thickBot="1" x14ac:dyDescent="0.2">
      <c r="B53" s="1183" t="s">
        <v>21</v>
      </c>
      <c r="C53" s="1184"/>
      <c r="D53" s="92"/>
      <c r="E53" s="1185" t="s">
        <v>38</v>
      </c>
      <c r="F53" s="1185"/>
      <c r="G53" s="1185"/>
      <c r="H53" s="1186"/>
      <c r="I53" s="93">
        <v>-3377</v>
      </c>
      <c r="J53" s="94">
        <v>-3632</v>
      </c>
      <c r="K53" s="94">
        <v>-4094</v>
      </c>
      <c r="L53" s="94">
        <v>-3998</v>
      </c>
      <c r="M53" s="95">
        <v>-3461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89817</v>
      </c>
      <c r="E3" s="118"/>
      <c r="F3" s="119">
        <v>69806</v>
      </c>
      <c r="G3" s="120"/>
      <c r="H3" s="121"/>
    </row>
    <row r="4" spans="1:8" x14ac:dyDescent="0.15">
      <c r="A4" s="122"/>
      <c r="B4" s="123"/>
      <c r="C4" s="124"/>
      <c r="D4" s="125">
        <v>49581</v>
      </c>
      <c r="E4" s="126"/>
      <c r="F4" s="127">
        <v>32823</v>
      </c>
      <c r="G4" s="128"/>
      <c r="H4" s="129"/>
    </row>
    <row r="5" spans="1:8" x14ac:dyDescent="0.15">
      <c r="A5" s="110" t="s">
        <v>514</v>
      </c>
      <c r="B5" s="115"/>
      <c r="C5" s="116"/>
      <c r="D5" s="117">
        <v>83806</v>
      </c>
      <c r="E5" s="118"/>
      <c r="F5" s="119">
        <v>74444</v>
      </c>
      <c r="G5" s="120"/>
      <c r="H5" s="121"/>
    </row>
    <row r="6" spans="1:8" x14ac:dyDescent="0.15">
      <c r="A6" s="122"/>
      <c r="B6" s="123"/>
      <c r="C6" s="124"/>
      <c r="D6" s="125">
        <v>50561</v>
      </c>
      <c r="E6" s="126"/>
      <c r="F6" s="127">
        <v>34175</v>
      </c>
      <c r="G6" s="128"/>
      <c r="H6" s="129"/>
    </row>
    <row r="7" spans="1:8" x14ac:dyDescent="0.15">
      <c r="A7" s="110" t="s">
        <v>515</v>
      </c>
      <c r="B7" s="115"/>
      <c r="C7" s="116"/>
      <c r="D7" s="117">
        <v>114991</v>
      </c>
      <c r="E7" s="118"/>
      <c r="F7" s="119">
        <v>85205</v>
      </c>
      <c r="G7" s="120"/>
      <c r="H7" s="121"/>
    </row>
    <row r="8" spans="1:8" x14ac:dyDescent="0.15">
      <c r="A8" s="122"/>
      <c r="B8" s="123"/>
      <c r="C8" s="124"/>
      <c r="D8" s="125">
        <v>77239</v>
      </c>
      <c r="E8" s="126"/>
      <c r="F8" s="127">
        <v>38847</v>
      </c>
      <c r="G8" s="128"/>
      <c r="H8" s="129"/>
    </row>
    <row r="9" spans="1:8" x14ac:dyDescent="0.15">
      <c r="A9" s="110" t="s">
        <v>516</v>
      </c>
      <c r="B9" s="115"/>
      <c r="C9" s="116"/>
      <c r="D9" s="117">
        <v>77706</v>
      </c>
      <c r="E9" s="118"/>
      <c r="F9" s="119">
        <v>106092</v>
      </c>
      <c r="G9" s="120"/>
      <c r="H9" s="121"/>
    </row>
    <row r="10" spans="1:8" x14ac:dyDescent="0.15">
      <c r="A10" s="122"/>
      <c r="B10" s="123"/>
      <c r="C10" s="124"/>
      <c r="D10" s="125">
        <v>37235</v>
      </c>
      <c r="E10" s="126"/>
      <c r="F10" s="127">
        <v>44299</v>
      </c>
      <c r="G10" s="128"/>
      <c r="H10" s="129"/>
    </row>
    <row r="11" spans="1:8" x14ac:dyDescent="0.15">
      <c r="A11" s="110" t="s">
        <v>517</v>
      </c>
      <c r="B11" s="115"/>
      <c r="C11" s="116"/>
      <c r="D11" s="117">
        <v>85768</v>
      </c>
      <c r="E11" s="118"/>
      <c r="F11" s="119">
        <v>79466</v>
      </c>
      <c r="G11" s="120"/>
      <c r="H11" s="121"/>
    </row>
    <row r="12" spans="1:8" x14ac:dyDescent="0.15">
      <c r="A12" s="122"/>
      <c r="B12" s="123"/>
      <c r="C12" s="130"/>
      <c r="D12" s="125">
        <v>58654</v>
      </c>
      <c r="E12" s="126"/>
      <c r="F12" s="127">
        <v>44645</v>
      </c>
      <c r="G12" s="128"/>
      <c r="H12" s="129"/>
    </row>
    <row r="13" spans="1:8" x14ac:dyDescent="0.15">
      <c r="A13" s="110"/>
      <c r="B13" s="115"/>
      <c r="C13" s="131"/>
      <c r="D13" s="132">
        <v>90418</v>
      </c>
      <c r="E13" s="133"/>
      <c r="F13" s="134">
        <v>83003</v>
      </c>
      <c r="G13" s="135"/>
      <c r="H13" s="121"/>
    </row>
    <row r="14" spans="1:8" x14ac:dyDescent="0.15">
      <c r="A14" s="122"/>
      <c r="B14" s="123"/>
      <c r="C14" s="124"/>
      <c r="D14" s="125">
        <v>54654</v>
      </c>
      <c r="E14" s="126"/>
      <c r="F14" s="127">
        <v>38958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11.2</v>
      </c>
      <c r="C19" s="136">
        <f>ROUND(VALUE(SUBSTITUTE(実質収支比率等に係る経年分析!G$48,"▲","-")),2)</f>
        <v>13.77</v>
      </c>
      <c r="D19" s="136">
        <f>ROUND(VALUE(SUBSTITUTE(実質収支比率等に係る経年分析!H$48,"▲","-")),2)</f>
        <v>8.3800000000000008</v>
      </c>
      <c r="E19" s="136">
        <f>ROUND(VALUE(SUBSTITUTE(実質収支比率等に係る経年分析!I$48,"▲","-")),2)</f>
        <v>9.7100000000000009</v>
      </c>
      <c r="F19" s="136">
        <f>ROUND(VALUE(SUBSTITUTE(実質収支比率等に係る経年分析!J$48,"▲","-")),2)</f>
        <v>10.62</v>
      </c>
    </row>
    <row r="20" spans="1:11" x14ac:dyDescent="0.15">
      <c r="A20" s="136" t="s">
        <v>43</v>
      </c>
      <c r="B20" s="136">
        <f>ROUND(VALUE(SUBSTITUTE(実質収支比率等に係る経年分析!F$47,"▲","-")),2)</f>
        <v>33.4</v>
      </c>
      <c r="C20" s="136">
        <f>ROUND(VALUE(SUBSTITUTE(実質収支比率等に係る経年分析!G$47,"▲","-")),2)</f>
        <v>28.92</v>
      </c>
      <c r="D20" s="136">
        <f>ROUND(VALUE(SUBSTITUTE(実質収支比率等に係る経年分析!H$47,"▲","-")),2)</f>
        <v>23.14</v>
      </c>
      <c r="E20" s="136">
        <f>ROUND(VALUE(SUBSTITUTE(実質収支比率等に係る経年分析!I$47,"▲","-")),2)</f>
        <v>24.42</v>
      </c>
      <c r="F20" s="136">
        <f>ROUND(VALUE(SUBSTITUTE(実質収支比率等に係る経年分析!J$47,"▲","-")),2)</f>
        <v>24.49</v>
      </c>
    </row>
    <row r="21" spans="1:11" x14ac:dyDescent="0.15">
      <c r="A21" s="136" t="s">
        <v>44</v>
      </c>
      <c r="B21" s="136">
        <f>IF(ISNUMBER(VALUE(SUBSTITUTE(実質収支比率等に係る経年分析!F$49,"▲","-"))),ROUND(VALUE(SUBSTITUTE(実質収支比率等に係る経年分析!F$49,"▲","-")),2),NA())</f>
        <v>-4.3899999999999997</v>
      </c>
      <c r="C21" s="136">
        <f>IF(ISNUMBER(VALUE(SUBSTITUTE(実質収支比率等に係る経年分析!G$49,"▲","-"))),ROUND(VALUE(SUBSTITUTE(実質収支比率等に係る経年分析!G$49,"▲","-")),2),NA())</f>
        <v>-1.34</v>
      </c>
      <c r="D21" s="136">
        <f>IF(ISNUMBER(VALUE(SUBSTITUTE(実質収支比率等に係る経年分析!H$49,"▲","-"))),ROUND(VALUE(SUBSTITUTE(実質収支比率等に係る経年分析!H$49,"▲","-")),2),NA())</f>
        <v>-11.69</v>
      </c>
      <c r="E21" s="136">
        <f>IF(ISNUMBER(VALUE(SUBSTITUTE(実質収支比率等に係る経年分析!I$49,"▲","-"))),ROUND(VALUE(SUBSTITUTE(実質収支比率等に係る経年分析!I$49,"▲","-")),2),NA())</f>
        <v>-0.76</v>
      </c>
      <c r="F21" s="136">
        <f>IF(ISNUMBER(VALUE(SUBSTITUTE(実質収支比率等に係る経年分析!J$49,"▲","-"))),ROUND(VALUE(SUBSTITUTE(実質収支比率等に係る経年分析!J$49,"▲","-")),2),NA())</f>
        <v>-4.33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7.98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8.35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6.41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介護予防支援事業特別会計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2.35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0.78</v>
      </c>
    </row>
    <row r="34" spans="1:16" x14ac:dyDescent="0.15">
      <c r="A34" s="137" t="str">
        <f>IF(連結実質赤字比率に係る赤字・黒字の構成分析!C$36="",NA(),連結実質赤字比率に係る赤字・黒字の構成分析!C$36)</f>
        <v>介護老人保健施設事業会計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4.6100000000000003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8.3699999999999992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11.49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19.399999999999999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819</v>
      </c>
      <c r="E42" s="138"/>
      <c r="F42" s="138"/>
      <c r="G42" s="138">
        <f>'実質公債費比率（分子）の構造'!L$52</f>
        <v>877</v>
      </c>
      <c r="H42" s="138"/>
      <c r="I42" s="138"/>
      <c r="J42" s="138">
        <f>'実質公債費比率（分子）の構造'!M$52</f>
        <v>904</v>
      </c>
      <c r="K42" s="138"/>
      <c r="L42" s="138"/>
      <c r="M42" s="138">
        <f>'実質公債費比率（分子）の構造'!N$52</f>
        <v>944</v>
      </c>
      <c r="N42" s="138"/>
      <c r="O42" s="138"/>
      <c r="P42" s="138">
        <f>'実質公債費比率（分子）の構造'!O$52</f>
        <v>993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6</v>
      </c>
      <c r="C44" s="138"/>
      <c r="D44" s="138"/>
      <c r="E44" s="138">
        <f>'実質公債費比率（分子）の構造'!L$50</f>
        <v>3</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13</v>
      </c>
      <c r="C45" s="138"/>
      <c r="D45" s="138"/>
      <c r="E45" s="138">
        <f>'実質公債費比率（分子）の構造'!L$49</f>
        <v>13</v>
      </c>
      <c r="F45" s="138"/>
      <c r="G45" s="138"/>
      <c r="H45" s="138">
        <f>'実質公債費比率（分子）の構造'!M$49</f>
        <v>16</v>
      </c>
      <c r="I45" s="138"/>
      <c r="J45" s="138"/>
      <c r="K45" s="138">
        <f>'実質公債費比率（分子）の構造'!N$49</f>
        <v>21</v>
      </c>
      <c r="L45" s="138"/>
      <c r="M45" s="138"/>
      <c r="N45" s="138">
        <f>'実質公債費比率（分子）の構造'!O$49</f>
        <v>18</v>
      </c>
      <c r="O45" s="138"/>
      <c r="P45" s="138"/>
    </row>
    <row r="46" spans="1:16" x14ac:dyDescent="0.15">
      <c r="A46" s="138" t="s">
        <v>55</v>
      </c>
      <c r="B46" s="138">
        <f>'実質公債費比率（分子）の構造'!K$48</f>
        <v>233</v>
      </c>
      <c r="C46" s="138"/>
      <c r="D46" s="138"/>
      <c r="E46" s="138">
        <f>'実質公債費比率（分子）の構造'!L$48</f>
        <v>234</v>
      </c>
      <c r="F46" s="138"/>
      <c r="G46" s="138"/>
      <c r="H46" s="138">
        <f>'実質公債費比率（分子）の構造'!M$48</f>
        <v>225</v>
      </c>
      <c r="I46" s="138"/>
      <c r="J46" s="138"/>
      <c r="K46" s="138">
        <f>'実質公債費比率（分子）の構造'!N$48</f>
        <v>216</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829</v>
      </c>
      <c r="C49" s="138"/>
      <c r="D49" s="138"/>
      <c r="E49" s="138">
        <f>'実質公債費比率（分子）の構造'!L$45</f>
        <v>882</v>
      </c>
      <c r="F49" s="138"/>
      <c r="G49" s="138"/>
      <c r="H49" s="138">
        <f>'実質公債費比率（分子）の構造'!M$45</f>
        <v>843</v>
      </c>
      <c r="I49" s="138"/>
      <c r="J49" s="138"/>
      <c r="K49" s="138">
        <f>'実質公債費比率（分子）の構造'!N$45</f>
        <v>873</v>
      </c>
      <c r="L49" s="138"/>
      <c r="M49" s="138"/>
      <c r="N49" s="138">
        <f>'実質公債費比率（分子）の構造'!O$45</f>
        <v>1231</v>
      </c>
      <c r="O49" s="138"/>
      <c r="P49" s="138"/>
    </row>
    <row r="50" spans="1:16" x14ac:dyDescent="0.15">
      <c r="A50" s="138" t="s">
        <v>59</v>
      </c>
      <c r="B50" s="138" t="e">
        <f>NA()</f>
        <v>#N/A</v>
      </c>
      <c r="C50" s="138">
        <f>IF(ISNUMBER('実質公債費比率（分子）の構造'!K$53),'実質公債費比率（分子）の構造'!K$53,NA())</f>
        <v>262</v>
      </c>
      <c r="D50" s="138" t="e">
        <f>NA()</f>
        <v>#N/A</v>
      </c>
      <c r="E50" s="138" t="e">
        <f>NA()</f>
        <v>#N/A</v>
      </c>
      <c r="F50" s="138">
        <f>IF(ISNUMBER('実質公債費比率（分子）の構造'!L$53),'実質公債費比率（分子）の構造'!L$53,NA())</f>
        <v>255</v>
      </c>
      <c r="G50" s="138" t="e">
        <f>NA()</f>
        <v>#N/A</v>
      </c>
      <c r="H50" s="138" t="e">
        <f>NA()</f>
        <v>#N/A</v>
      </c>
      <c r="I50" s="138">
        <f>IF(ISNUMBER('実質公債費比率（分子）の構造'!M$53),'実質公債費比率（分子）の構造'!M$53,NA())</f>
        <v>180</v>
      </c>
      <c r="J50" s="138" t="e">
        <f>NA()</f>
        <v>#N/A</v>
      </c>
      <c r="K50" s="138" t="e">
        <f>NA()</f>
        <v>#N/A</v>
      </c>
      <c r="L50" s="138">
        <f>IF(ISNUMBER('実質公債費比率（分子）の構造'!N$53),'実質公債費比率（分子）の構造'!N$53,NA())</f>
        <v>166</v>
      </c>
      <c r="M50" s="138" t="e">
        <f>NA()</f>
        <v>#N/A</v>
      </c>
      <c r="N50" s="138" t="e">
        <f>NA()</f>
        <v>#N/A</v>
      </c>
      <c r="O50" s="138">
        <f>IF(ISNUMBER('実質公債費比率（分子）の構造'!O$53),'実質公債費比率（分子）の構造'!O$53,NA())</f>
        <v>256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8793</v>
      </c>
      <c r="E56" s="137"/>
      <c r="F56" s="137"/>
      <c r="G56" s="137">
        <f>'将来負担比率（分子）の構造'!J$52</f>
        <v>8983</v>
      </c>
      <c r="H56" s="137"/>
      <c r="I56" s="137"/>
      <c r="J56" s="137">
        <f>'将来負担比率（分子）の構造'!K$52</f>
        <v>9823</v>
      </c>
      <c r="K56" s="137"/>
      <c r="L56" s="137"/>
      <c r="M56" s="137">
        <f>'将来負担比率（分子）の構造'!L$52</f>
        <v>11415</v>
      </c>
      <c r="N56" s="137"/>
      <c r="O56" s="137"/>
      <c r="P56" s="137">
        <f>'将来負担比率（分子）の構造'!M$52</f>
        <v>11251</v>
      </c>
    </row>
    <row r="57" spans="1:16" x14ac:dyDescent="0.15">
      <c r="A57" s="137" t="s">
        <v>36</v>
      </c>
      <c r="B57" s="137"/>
      <c r="C57" s="137"/>
      <c r="D57" s="137">
        <f>'将来負担比率（分子）の構造'!I$51</f>
        <v>45</v>
      </c>
      <c r="E57" s="137"/>
      <c r="F57" s="137"/>
      <c r="G57" s="137">
        <f>'将来負担比率（分子）の構造'!J$51</f>
        <v>43</v>
      </c>
      <c r="H57" s="137"/>
      <c r="I57" s="137"/>
      <c r="J57" s="137">
        <f>'将来負担比率（分子）の構造'!K$51</f>
        <v>37</v>
      </c>
      <c r="K57" s="137"/>
      <c r="L57" s="137"/>
      <c r="M57" s="137">
        <f>'将来負担比率（分子）の構造'!L$51</f>
        <v>27</v>
      </c>
      <c r="N57" s="137"/>
      <c r="O57" s="137"/>
      <c r="P57" s="137">
        <f>'将来負担比率（分子）の構造'!M$51</f>
        <v>17</v>
      </c>
    </row>
    <row r="58" spans="1:16" x14ac:dyDescent="0.15">
      <c r="A58" s="137" t="s">
        <v>35</v>
      </c>
      <c r="B58" s="137"/>
      <c r="C58" s="137"/>
      <c r="D58" s="137">
        <f>'将来負担比率（分子）の構造'!I$50</f>
        <v>5566</v>
      </c>
      <c r="E58" s="137"/>
      <c r="F58" s="137"/>
      <c r="G58" s="137">
        <f>'将来負担比率（分子）の構造'!J$50</f>
        <v>5364</v>
      </c>
      <c r="H58" s="137"/>
      <c r="I58" s="137"/>
      <c r="J58" s="137">
        <f>'将来負担比率（分子）の構造'!K$50</f>
        <v>5272</v>
      </c>
      <c r="K58" s="137"/>
      <c r="L58" s="137"/>
      <c r="M58" s="137">
        <f>'将来負担比率（分子）の構造'!L$50</f>
        <v>6178</v>
      </c>
      <c r="N58" s="137"/>
      <c r="O58" s="137"/>
      <c r="P58" s="137">
        <f>'将来負担比率（分子）の構造'!M$50</f>
        <v>6133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1583</v>
      </c>
      <c r="C62" s="137"/>
      <c r="D62" s="137"/>
      <c r="E62" s="137">
        <f>'将来負担比率（分子）の構造'!J$45</f>
        <v>1454</v>
      </c>
      <c r="F62" s="137"/>
      <c r="G62" s="137"/>
      <c r="H62" s="137">
        <f>'将来負担比率（分子）の構造'!K$45</f>
        <v>1228</v>
      </c>
      <c r="I62" s="137"/>
      <c r="J62" s="137"/>
      <c r="K62" s="137">
        <f>'将来負担比率（分子）の構造'!L$45</f>
        <v>1280</v>
      </c>
      <c r="L62" s="137"/>
      <c r="M62" s="137"/>
      <c r="N62" s="137">
        <f>'将来負担比率（分子）の構造'!M$45</f>
        <v>1211</v>
      </c>
      <c r="O62" s="137"/>
      <c r="P62" s="137"/>
    </row>
    <row r="63" spans="1:16" x14ac:dyDescent="0.15">
      <c r="A63" s="137" t="s">
        <v>28</v>
      </c>
      <c r="B63" s="137">
        <f>'将来負担比率（分子）の構造'!I$44</f>
        <v>77</v>
      </c>
      <c r="C63" s="137"/>
      <c r="D63" s="137"/>
      <c r="E63" s="137">
        <f>'将来負担比率（分子）の構造'!J$44</f>
        <v>92</v>
      </c>
      <c r="F63" s="137"/>
      <c r="G63" s="137"/>
      <c r="H63" s="137">
        <f>'将来負担比率（分子）の構造'!K$44</f>
        <v>376</v>
      </c>
      <c r="I63" s="137"/>
      <c r="J63" s="137"/>
      <c r="K63" s="137">
        <f>'将来負担比率（分子）の構造'!L$44</f>
        <v>1759</v>
      </c>
      <c r="L63" s="137"/>
      <c r="M63" s="137"/>
      <c r="N63" s="137">
        <f>'将来負担比率（分子）の構造'!M$44</f>
        <v>1752</v>
      </c>
      <c r="O63" s="137"/>
      <c r="P63" s="137"/>
    </row>
    <row r="64" spans="1:16" x14ac:dyDescent="0.15">
      <c r="A64" s="137" t="s">
        <v>27</v>
      </c>
      <c r="B64" s="137">
        <f>'将来負担比率（分子）の構造'!I$43</f>
        <v>2100</v>
      </c>
      <c r="C64" s="137"/>
      <c r="D64" s="137"/>
      <c r="E64" s="137">
        <f>'将来負担比率（分子）の構造'!J$43</f>
        <v>1920</v>
      </c>
      <c r="F64" s="137"/>
      <c r="G64" s="137"/>
      <c r="H64" s="137">
        <f>'将来負担比率（分子）の構造'!K$43</f>
        <v>1776</v>
      </c>
      <c r="I64" s="137"/>
      <c r="J64" s="137"/>
      <c r="K64" s="137">
        <f>'将来負担比率（分子）の構造'!L$43</f>
        <v>1606</v>
      </c>
      <c r="L64" s="137"/>
      <c r="M64" s="137"/>
      <c r="N64" s="137" t="str">
        <f>'将来負担比率（分子）の構造'!M$43</f>
        <v>-</v>
      </c>
      <c r="O64" s="137"/>
      <c r="P64" s="137"/>
    </row>
    <row r="65" spans="1:16" x14ac:dyDescent="0.15">
      <c r="A65" s="137" t="s">
        <v>26</v>
      </c>
      <c r="B65" s="137">
        <f>'将来負担比率（分子）の構造'!I$42</f>
        <v>3</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7264</v>
      </c>
      <c r="C66" s="137"/>
      <c r="D66" s="137"/>
      <c r="E66" s="137">
        <f>'将来負担比率（分子）の構造'!J$41</f>
        <v>7291</v>
      </c>
      <c r="F66" s="137"/>
      <c r="G66" s="137"/>
      <c r="H66" s="137">
        <f>'将来負担比率（分子）の構造'!K$41</f>
        <v>7660</v>
      </c>
      <c r="I66" s="137"/>
      <c r="J66" s="137"/>
      <c r="K66" s="137">
        <f>'将来負担比率（分子）の構造'!L$41</f>
        <v>8976</v>
      </c>
      <c r="L66" s="137"/>
      <c r="M66" s="137"/>
      <c r="N66" s="137">
        <f>'将来負担比率（分子）の構造'!M$41</f>
        <v>10977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1460529</v>
      </c>
      <c r="S5" s="641"/>
      <c r="T5" s="641"/>
      <c r="U5" s="641"/>
      <c r="V5" s="641"/>
      <c r="W5" s="641"/>
      <c r="X5" s="641"/>
      <c r="Y5" s="688"/>
      <c r="Z5" s="701">
        <v>14.9</v>
      </c>
      <c r="AA5" s="701"/>
      <c r="AB5" s="701"/>
      <c r="AC5" s="701"/>
      <c r="AD5" s="702">
        <v>1460529</v>
      </c>
      <c r="AE5" s="702"/>
      <c r="AF5" s="702"/>
      <c r="AG5" s="702"/>
      <c r="AH5" s="702"/>
      <c r="AI5" s="702"/>
      <c r="AJ5" s="702"/>
      <c r="AK5" s="702"/>
      <c r="AL5" s="689">
        <v>27.6</v>
      </c>
      <c r="AM5" s="658"/>
      <c r="AN5" s="658"/>
      <c r="AO5" s="690"/>
      <c r="AP5" s="677" t="s">
        <v>209</v>
      </c>
      <c r="AQ5" s="678"/>
      <c r="AR5" s="678"/>
      <c r="AS5" s="678"/>
      <c r="AT5" s="678"/>
      <c r="AU5" s="678"/>
      <c r="AV5" s="678"/>
      <c r="AW5" s="678"/>
      <c r="AX5" s="678"/>
      <c r="AY5" s="678"/>
      <c r="AZ5" s="678"/>
      <c r="BA5" s="678"/>
      <c r="BB5" s="678"/>
      <c r="BC5" s="678"/>
      <c r="BD5" s="678"/>
      <c r="BE5" s="678"/>
      <c r="BF5" s="679"/>
      <c r="BG5" s="590">
        <v>1448591</v>
      </c>
      <c r="BH5" s="591"/>
      <c r="BI5" s="591"/>
      <c r="BJ5" s="591"/>
      <c r="BK5" s="591"/>
      <c r="BL5" s="591"/>
      <c r="BM5" s="591"/>
      <c r="BN5" s="592"/>
      <c r="BO5" s="643">
        <v>99.2</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65138</v>
      </c>
      <c r="S6" s="591"/>
      <c r="T6" s="591"/>
      <c r="U6" s="591"/>
      <c r="V6" s="591"/>
      <c r="W6" s="591"/>
      <c r="X6" s="591"/>
      <c r="Y6" s="592"/>
      <c r="Z6" s="643">
        <v>0.7</v>
      </c>
      <c r="AA6" s="643"/>
      <c r="AB6" s="643"/>
      <c r="AC6" s="643"/>
      <c r="AD6" s="644">
        <v>65138</v>
      </c>
      <c r="AE6" s="644"/>
      <c r="AF6" s="644"/>
      <c r="AG6" s="644"/>
      <c r="AH6" s="644"/>
      <c r="AI6" s="644"/>
      <c r="AJ6" s="644"/>
      <c r="AK6" s="644"/>
      <c r="AL6" s="613">
        <v>1.2</v>
      </c>
      <c r="AM6" s="645"/>
      <c r="AN6" s="645"/>
      <c r="AO6" s="646"/>
      <c r="AP6" s="587" t="s">
        <v>215</v>
      </c>
      <c r="AQ6" s="588"/>
      <c r="AR6" s="588"/>
      <c r="AS6" s="588"/>
      <c r="AT6" s="588"/>
      <c r="AU6" s="588"/>
      <c r="AV6" s="588"/>
      <c r="AW6" s="588"/>
      <c r="AX6" s="588"/>
      <c r="AY6" s="588"/>
      <c r="AZ6" s="588"/>
      <c r="BA6" s="588"/>
      <c r="BB6" s="588"/>
      <c r="BC6" s="588"/>
      <c r="BD6" s="588"/>
      <c r="BE6" s="588"/>
      <c r="BF6" s="589"/>
      <c r="BG6" s="590">
        <v>1448591</v>
      </c>
      <c r="BH6" s="591"/>
      <c r="BI6" s="591"/>
      <c r="BJ6" s="591"/>
      <c r="BK6" s="591"/>
      <c r="BL6" s="591"/>
      <c r="BM6" s="591"/>
      <c r="BN6" s="592"/>
      <c r="BO6" s="643">
        <v>99.2</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91665</v>
      </c>
      <c r="CS6" s="591"/>
      <c r="CT6" s="591"/>
      <c r="CU6" s="591"/>
      <c r="CV6" s="591"/>
      <c r="CW6" s="591"/>
      <c r="CX6" s="591"/>
      <c r="CY6" s="592"/>
      <c r="CZ6" s="643">
        <v>1</v>
      </c>
      <c r="DA6" s="643"/>
      <c r="DB6" s="643"/>
      <c r="DC6" s="643"/>
      <c r="DD6" s="596" t="s">
        <v>210</v>
      </c>
      <c r="DE6" s="591"/>
      <c r="DF6" s="591"/>
      <c r="DG6" s="591"/>
      <c r="DH6" s="591"/>
      <c r="DI6" s="591"/>
      <c r="DJ6" s="591"/>
      <c r="DK6" s="591"/>
      <c r="DL6" s="591"/>
      <c r="DM6" s="591"/>
      <c r="DN6" s="591"/>
      <c r="DO6" s="591"/>
      <c r="DP6" s="592"/>
      <c r="DQ6" s="596">
        <v>91665</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2436</v>
      </c>
      <c r="S7" s="591"/>
      <c r="T7" s="591"/>
      <c r="U7" s="591"/>
      <c r="V7" s="591"/>
      <c r="W7" s="591"/>
      <c r="X7" s="591"/>
      <c r="Y7" s="592"/>
      <c r="Z7" s="643">
        <v>0</v>
      </c>
      <c r="AA7" s="643"/>
      <c r="AB7" s="643"/>
      <c r="AC7" s="643"/>
      <c r="AD7" s="644">
        <v>2436</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622811</v>
      </c>
      <c r="BH7" s="591"/>
      <c r="BI7" s="591"/>
      <c r="BJ7" s="591"/>
      <c r="BK7" s="591"/>
      <c r="BL7" s="591"/>
      <c r="BM7" s="591"/>
      <c r="BN7" s="592"/>
      <c r="BO7" s="643">
        <v>42.6</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1836803</v>
      </c>
      <c r="CS7" s="591"/>
      <c r="CT7" s="591"/>
      <c r="CU7" s="591"/>
      <c r="CV7" s="591"/>
      <c r="CW7" s="591"/>
      <c r="CX7" s="591"/>
      <c r="CY7" s="592"/>
      <c r="CZ7" s="643">
        <v>20.2</v>
      </c>
      <c r="DA7" s="643"/>
      <c r="DB7" s="643"/>
      <c r="DC7" s="643"/>
      <c r="DD7" s="596">
        <v>532600</v>
      </c>
      <c r="DE7" s="591"/>
      <c r="DF7" s="591"/>
      <c r="DG7" s="591"/>
      <c r="DH7" s="591"/>
      <c r="DI7" s="591"/>
      <c r="DJ7" s="591"/>
      <c r="DK7" s="591"/>
      <c r="DL7" s="591"/>
      <c r="DM7" s="591"/>
      <c r="DN7" s="591"/>
      <c r="DO7" s="591"/>
      <c r="DP7" s="592"/>
      <c r="DQ7" s="596">
        <v>1004926</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7458</v>
      </c>
      <c r="S8" s="591"/>
      <c r="T8" s="591"/>
      <c r="U8" s="591"/>
      <c r="V8" s="591"/>
      <c r="W8" s="591"/>
      <c r="X8" s="591"/>
      <c r="Y8" s="592"/>
      <c r="Z8" s="643">
        <v>0.1</v>
      </c>
      <c r="AA8" s="643"/>
      <c r="AB8" s="643"/>
      <c r="AC8" s="643"/>
      <c r="AD8" s="644">
        <v>7458</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27255</v>
      </c>
      <c r="BH8" s="591"/>
      <c r="BI8" s="591"/>
      <c r="BJ8" s="591"/>
      <c r="BK8" s="591"/>
      <c r="BL8" s="591"/>
      <c r="BM8" s="591"/>
      <c r="BN8" s="592"/>
      <c r="BO8" s="643">
        <v>1.9</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2140287</v>
      </c>
      <c r="CS8" s="591"/>
      <c r="CT8" s="591"/>
      <c r="CU8" s="591"/>
      <c r="CV8" s="591"/>
      <c r="CW8" s="591"/>
      <c r="CX8" s="591"/>
      <c r="CY8" s="592"/>
      <c r="CZ8" s="643">
        <v>23.5</v>
      </c>
      <c r="DA8" s="643"/>
      <c r="DB8" s="643"/>
      <c r="DC8" s="643"/>
      <c r="DD8" s="596">
        <v>75716</v>
      </c>
      <c r="DE8" s="591"/>
      <c r="DF8" s="591"/>
      <c r="DG8" s="591"/>
      <c r="DH8" s="591"/>
      <c r="DI8" s="591"/>
      <c r="DJ8" s="591"/>
      <c r="DK8" s="591"/>
      <c r="DL8" s="591"/>
      <c r="DM8" s="591"/>
      <c r="DN8" s="591"/>
      <c r="DO8" s="591"/>
      <c r="DP8" s="592"/>
      <c r="DQ8" s="596">
        <v>1285511</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3610</v>
      </c>
      <c r="S9" s="591"/>
      <c r="T9" s="591"/>
      <c r="U9" s="591"/>
      <c r="V9" s="591"/>
      <c r="W9" s="591"/>
      <c r="X9" s="591"/>
      <c r="Y9" s="592"/>
      <c r="Z9" s="643">
        <v>0</v>
      </c>
      <c r="AA9" s="643"/>
      <c r="AB9" s="643"/>
      <c r="AC9" s="643"/>
      <c r="AD9" s="644">
        <v>3610</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502419</v>
      </c>
      <c r="BH9" s="591"/>
      <c r="BI9" s="591"/>
      <c r="BJ9" s="591"/>
      <c r="BK9" s="591"/>
      <c r="BL9" s="591"/>
      <c r="BM9" s="591"/>
      <c r="BN9" s="592"/>
      <c r="BO9" s="643">
        <v>34.4</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1554065</v>
      </c>
      <c r="CS9" s="591"/>
      <c r="CT9" s="591"/>
      <c r="CU9" s="591"/>
      <c r="CV9" s="591"/>
      <c r="CW9" s="591"/>
      <c r="CX9" s="591"/>
      <c r="CY9" s="592"/>
      <c r="CZ9" s="643">
        <v>17.100000000000001</v>
      </c>
      <c r="DA9" s="643"/>
      <c r="DB9" s="643"/>
      <c r="DC9" s="643"/>
      <c r="DD9" s="596">
        <v>80765</v>
      </c>
      <c r="DE9" s="591"/>
      <c r="DF9" s="591"/>
      <c r="DG9" s="591"/>
      <c r="DH9" s="591"/>
      <c r="DI9" s="591"/>
      <c r="DJ9" s="591"/>
      <c r="DK9" s="591"/>
      <c r="DL9" s="591"/>
      <c r="DM9" s="591"/>
      <c r="DN9" s="591"/>
      <c r="DO9" s="591"/>
      <c r="DP9" s="592"/>
      <c r="DQ9" s="596">
        <v>1243513</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280489</v>
      </c>
      <c r="S10" s="591"/>
      <c r="T10" s="591"/>
      <c r="U10" s="591"/>
      <c r="V10" s="591"/>
      <c r="W10" s="591"/>
      <c r="X10" s="591"/>
      <c r="Y10" s="592"/>
      <c r="Z10" s="643">
        <v>2.9</v>
      </c>
      <c r="AA10" s="643"/>
      <c r="AB10" s="643"/>
      <c r="AC10" s="643"/>
      <c r="AD10" s="644">
        <v>280489</v>
      </c>
      <c r="AE10" s="644"/>
      <c r="AF10" s="644"/>
      <c r="AG10" s="644"/>
      <c r="AH10" s="644"/>
      <c r="AI10" s="644"/>
      <c r="AJ10" s="644"/>
      <c r="AK10" s="644"/>
      <c r="AL10" s="613">
        <v>5.3</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43978</v>
      </c>
      <c r="BH10" s="591"/>
      <c r="BI10" s="591"/>
      <c r="BJ10" s="591"/>
      <c r="BK10" s="591"/>
      <c r="BL10" s="591"/>
      <c r="BM10" s="591"/>
      <c r="BN10" s="592"/>
      <c r="BO10" s="643">
        <v>3</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35159</v>
      </c>
      <c r="CS10" s="591"/>
      <c r="CT10" s="591"/>
      <c r="CU10" s="591"/>
      <c r="CV10" s="591"/>
      <c r="CW10" s="591"/>
      <c r="CX10" s="591"/>
      <c r="CY10" s="592"/>
      <c r="CZ10" s="643">
        <v>0.4</v>
      </c>
      <c r="DA10" s="643"/>
      <c r="DB10" s="643"/>
      <c r="DC10" s="643"/>
      <c r="DD10" s="596" t="s">
        <v>111</v>
      </c>
      <c r="DE10" s="591"/>
      <c r="DF10" s="591"/>
      <c r="DG10" s="591"/>
      <c r="DH10" s="591"/>
      <c r="DI10" s="591"/>
      <c r="DJ10" s="591"/>
      <c r="DK10" s="591"/>
      <c r="DL10" s="591"/>
      <c r="DM10" s="591"/>
      <c r="DN10" s="591"/>
      <c r="DO10" s="591"/>
      <c r="DP10" s="592"/>
      <c r="DQ10" s="596">
        <v>5159</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4346</v>
      </c>
      <c r="S11" s="591"/>
      <c r="T11" s="591"/>
      <c r="U11" s="591"/>
      <c r="V11" s="591"/>
      <c r="W11" s="591"/>
      <c r="X11" s="591"/>
      <c r="Y11" s="592"/>
      <c r="Z11" s="643">
        <v>0</v>
      </c>
      <c r="AA11" s="643"/>
      <c r="AB11" s="643"/>
      <c r="AC11" s="643"/>
      <c r="AD11" s="644">
        <v>4346</v>
      </c>
      <c r="AE11" s="644"/>
      <c r="AF11" s="644"/>
      <c r="AG11" s="644"/>
      <c r="AH11" s="644"/>
      <c r="AI11" s="644"/>
      <c r="AJ11" s="644"/>
      <c r="AK11" s="644"/>
      <c r="AL11" s="613">
        <v>0.1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49159</v>
      </c>
      <c r="BH11" s="591"/>
      <c r="BI11" s="591"/>
      <c r="BJ11" s="591"/>
      <c r="BK11" s="591"/>
      <c r="BL11" s="591"/>
      <c r="BM11" s="591"/>
      <c r="BN11" s="592"/>
      <c r="BO11" s="643">
        <v>3.4</v>
      </c>
      <c r="BP11" s="643"/>
      <c r="BQ11" s="643"/>
      <c r="BR11" s="643"/>
      <c r="BS11" s="596" t="s">
        <v>111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257776</v>
      </c>
      <c r="CS11" s="591"/>
      <c r="CT11" s="591"/>
      <c r="CU11" s="591"/>
      <c r="CV11" s="591"/>
      <c r="CW11" s="591"/>
      <c r="CX11" s="591"/>
      <c r="CY11" s="592"/>
      <c r="CZ11" s="643">
        <v>2.8</v>
      </c>
      <c r="DA11" s="643"/>
      <c r="DB11" s="643"/>
      <c r="DC11" s="643"/>
      <c r="DD11" s="596">
        <v>72314</v>
      </c>
      <c r="DE11" s="591"/>
      <c r="DF11" s="591"/>
      <c r="DG11" s="591"/>
      <c r="DH11" s="591"/>
      <c r="DI11" s="591"/>
      <c r="DJ11" s="591"/>
      <c r="DK11" s="591"/>
      <c r="DL11" s="591"/>
      <c r="DM11" s="591"/>
      <c r="DN11" s="591"/>
      <c r="DO11" s="591"/>
      <c r="DP11" s="592"/>
      <c r="DQ11" s="596">
        <v>147160</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666440</v>
      </c>
      <c r="BH12" s="591"/>
      <c r="BI12" s="591"/>
      <c r="BJ12" s="591"/>
      <c r="BK12" s="591"/>
      <c r="BL12" s="591"/>
      <c r="BM12" s="591"/>
      <c r="BN12" s="592"/>
      <c r="BO12" s="643">
        <v>45.6</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297366</v>
      </c>
      <c r="CS12" s="591"/>
      <c r="CT12" s="591"/>
      <c r="CU12" s="591"/>
      <c r="CV12" s="591"/>
      <c r="CW12" s="591"/>
      <c r="CX12" s="591"/>
      <c r="CY12" s="592"/>
      <c r="CZ12" s="643">
        <v>3.3</v>
      </c>
      <c r="DA12" s="643"/>
      <c r="DB12" s="643"/>
      <c r="DC12" s="643"/>
      <c r="DD12" s="596">
        <v>43324</v>
      </c>
      <c r="DE12" s="591"/>
      <c r="DF12" s="591"/>
      <c r="DG12" s="591"/>
      <c r="DH12" s="591"/>
      <c r="DI12" s="591"/>
      <c r="DJ12" s="591"/>
      <c r="DK12" s="591"/>
      <c r="DL12" s="591"/>
      <c r="DM12" s="591"/>
      <c r="DN12" s="591"/>
      <c r="DO12" s="591"/>
      <c r="DP12" s="592"/>
      <c r="DQ12" s="596">
        <v>182814</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14433</v>
      </c>
      <c r="S13" s="591"/>
      <c r="T13" s="591"/>
      <c r="U13" s="591"/>
      <c r="V13" s="591"/>
      <c r="W13" s="591"/>
      <c r="X13" s="591"/>
      <c r="Y13" s="592"/>
      <c r="Z13" s="643">
        <v>0.1</v>
      </c>
      <c r="AA13" s="643"/>
      <c r="AB13" s="643"/>
      <c r="AC13" s="643"/>
      <c r="AD13" s="644">
        <v>14433</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665792</v>
      </c>
      <c r="BH13" s="591"/>
      <c r="BI13" s="591"/>
      <c r="BJ13" s="591"/>
      <c r="BK13" s="591"/>
      <c r="BL13" s="591"/>
      <c r="BM13" s="591"/>
      <c r="BN13" s="592"/>
      <c r="BO13" s="643">
        <v>45.6</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572429</v>
      </c>
      <c r="CS13" s="591"/>
      <c r="CT13" s="591"/>
      <c r="CU13" s="591"/>
      <c r="CV13" s="591"/>
      <c r="CW13" s="591"/>
      <c r="CX13" s="591"/>
      <c r="CY13" s="592"/>
      <c r="CZ13" s="643">
        <v>6.3</v>
      </c>
      <c r="DA13" s="643"/>
      <c r="DB13" s="643"/>
      <c r="DC13" s="643"/>
      <c r="DD13" s="596">
        <v>412674</v>
      </c>
      <c r="DE13" s="591"/>
      <c r="DF13" s="591"/>
      <c r="DG13" s="591"/>
      <c r="DH13" s="591"/>
      <c r="DI13" s="591"/>
      <c r="DJ13" s="591"/>
      <c r="DK13" s="591"/>
      <c r="DL13" s="591"/>
      <c r="DM13" s="591"/>
      <c r="DN13" s="591"/>
      <c r="DO13" s="591"/>
      <c r="DP13" s="592"/>
      <c r="DQ13" s="596">
        <v>263051</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59626</v>
      </c>
      <c r="BH14" s="591"/>
      <c r="BI14" s="591"/>
      <c r="BJ14" s="591"/>
      <c r="BK14" s="591"/>
      <c r="BL14" s="591"/>
      <c r="BM14" s="591"/>
      <c r="BN14" s="592"/>
      <c r="BO14" s="643">
        <v>4.0999999999999996</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387965</v>
      </c>
      <c r="CS14" s="591"/>
      <c r="CT14" s="591"/>
      <c r="CU14" s="591"/>
      <c r="CV14" s="591"/>
      <c r="CW14" s="591"/>
      <c r="CX14" s="591"/>
      <c r="CY14" s="592"/>
      <c r="CZ14" s="643">
        <v>4.3</v>
      </c>
      <c r="DA14" s="643"/>
      <c r="DB14" s="643"/>
      <c r="DC14" s="643"/>
      <c r="DD14" s="596">
        <v>4845</v>
      </c>
      <c r="DE14" s="591"/>
      <c r="DF14" s="591"/>
      <c r="DG14" s="591"/>
      <c r="DH14" s="591"/>
      <c r="DI14" s="591"/>
      <c r="DJ14" s="591"/>
      <c r="DK14" s="591"/>
      <c r="DL14" s="591"/>
      <c r="DM14" s="591"/>
      <c r="DN14" s="591"/>
      <c r="DO14" s="591"/>
      <c r="DP14" s="592"/>
      <c r="DQ14" s="596">
        <v>371041</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3410</v>
      </c>
      <c r="S15" s="591"/>
      <c r="T15" s="591"/>
      <c r="U15" s="591"/>
      <c r="V15" s="591"/>
      <c r="W15" s="591"/>
      <c r="X15" s="591"/>
      <c r="Y15" s="592"/>
      <c r="Z15" s="643">
        <v>0</v>
      </c>
      <c r="AA15" s="643"/>
      <c r="AB15" s="643"/>
      <c r="AC15" s="643"/>
      <c r="AD15" s="644">
        <v>3410</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99714</v>
      </c>
      <c r="BH15" s="591"/>
      <c r="BI15" s="591"/>
      <c r="BJ15" s="591"/>
      <c r="BK15" s="591"/>
      <c r="BL15" s="591"/>
      <c r="BM15" s="591"/>
      <c r="BN15" s="592"/>
      <c r="BO15" s="643">
        <v>6.8</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996429</v>
      </c>
      <c r="CS15" s="591"/>
      <c r="CT15" s="591"/>
      <c r="CU15" s="591"/>
      <c r="CV15" s="591"/>
      <c r="CW15" s="591"/>
      <c r="CX15" s="591"/>
      <c r="CY15" s="592"/>
      <c r="CZ15" s="643">
        <v>10.9</v>
      </c>
      <c r="DA15" s="643"/>
      <c r="DB15" s="643"/>
      <c r="DC15" s="643"/>
      <c r="DD15" s="596">
        <v>84690</v>
      </c>
      <c r="DE15" s="591"/>
      <c r="DF15" s="591"/>
      <c r="DG15" s="591"/>
      <c r="DH15" s="591"/>
      <c r="DI15" s="591"/>
      <c r="DJ15" s="591"/>
      <c r="DK15" s="591"/>
      <c r="DL15" s="591"/>
      <c r="DM15" s="591"/>
      <c r="DN15" s="591"/>
      <c r="DO15" s="591"/>
      <c r="DP15" s="592"/>
      <c r="DQ15" s="596">
        <v>749912</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3909873</v>
      </c>
      <c r="S16" s="591"/>
      <c r="T16" s="591"/>
      <c r="U16" s="591"/>
      <c r="V16" s="591"/>
      <c r="W16" s="591"/>
      <c r="X16" s="591"/>
      <c r="Y16" s="592"/>
      <c r="Z16" s="643">
        <v>39.9</v>
      </c>
      <c r="AA16" s="643"/>
      <c r="AB16" s="643"/>
      <c r="AC16" s="643"/>
      <c r="AD16" s="644">
        <v>3446329</v>
      </c>
      <c r="AE16" s="644"/>
      <c r="AF16" s="644"/>
      <c r="AG16" s="644"/>
      <c r="AH16" s="644"/>
      <c r="AI16" s="644"/>
      <c r="AJ16" s="644"/>
      <c r="AK16" s="644"/>
      <c r="AL16" s="613">
        <v>65</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11467</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2183</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3446329</v>
      </c>
      <c r="S17" s="591"/>
      <c r="T17" s="591"/>
      <c r="U17" s="591"/>
      <c r="V17" s="591"/>
      <c r="W17" s="591"/>
      <c r="X17" s="591"/>
      <c r="Y17" s="592"/>
      <c r="Z17" s="643">
        <v>35.200000000000003</v>
      </c>
      <c r="AA17" s="643"/>
      <c r="AB17" s="643"/>
      <c r="AC17" s="643"/>
      <c r="AD17" s="644">
        <v>3446329</v>
      </c>
      <c r="AE17" s="644"/>
      <c r="AF17" s="644"/>
      <c r="AG17" s="644"/>
      <c r="AH17" s="644"/>
      <c r="AI17" s="644"/>
      <c r="AJ17" s="644"/>
      <c r="AK17" s="644"/>
      <c r="AL17" s="613">
        <v>65</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927144</v>
      </c>
      <c r="CS17" s="591"/>
      <c r="CT17" s="591"/>
      <c r="CU17" s="591"/>
      <c r="CV17" s="591"/>
      <c r="CW17" s="591"/>
      <c r="CX17" s="591"/>
      <c r="CY17" s="592"/>
      <c r="CZ17" s="643">
        <v>10.199999999999999</v>
      </c>
      <c r="DA17" s="643"/>
      <c r="DB17" s="643"/>
      <c r="DC17" s="643"/>
      <c r="DD17" s="596" t="s">
        <v>111</v>
      </c>
      <c r="DE17" s="591"/>
      <c r="DF17" s="591"/>
      <c r="DG17" s="591"/>
      <c r="DH17" s="591"/>
      <c r="DI17" s="591"/>
      <c r="DJ17" s="591"/>
      <c r="DK17" s="591"/>
      <c r="DL17" s="591"/>
      <c r="DM17" s="591"/>
      <c r="DN17" s="591"/>
      <c r="DO17" s="591"/>
      <c r="DP17" s="592"/>
      <c r="DQ17" s="596">
        <v>910321</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463544</v>
      </c>
      <c r="S18" s="591"/>
      <c r="T18" s="591"/>
      <c r="U18" s="591"/>
      <c r="V18" s="591"/>
      <c r="W18" s="591"/>
      <c r="X18" s="591"/>
      <c r="Y18" s="592"/>
      <c r="Z18" s="643">
        <v>4.7</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11938</v>
      </c>
      <c r="BH19" s="591"/>
      <c r="BI19" s="591"/>
      <c r="BJ19" s="591"/>
      <c r="BK19" s="591"/>
      <c r="BL19" s="591"/>
      <c r="BM19" s="591"/>
      <c r="BN19" s="592"/>
      <c r="BO19" s="643">
        <v>0.8</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5751722</v>
      </c>
      <c r="S20" s="591"/>
      <c r="T20" s="591"/>
      <c r="U20" s="591"/>
      <c r="V20" s="591"/>
      <c r="W20" s="591"/>
      <c r="X20" s="591"/>
      <c r="Y20" s="592"/>
      <c r="Z20" s="643">
        <v>58.8</v>
      </c>
      <c r="AA20" s="643"/>
      <c r="AB20" s="643"/>
      <c r="AC20" s="643"/>
      <c r="AD20" s="644">
        <v>5288178</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11938</v>
      </c>
      <c r="BH20" s="591"/>
      <c r="BI20" s="591"/>
      <c r="BJ20" s="591"/>
      <c r="BK20" s="591"/>
      <c r="BL20" s="591"/>
      <c r="BM20" s="591"/>
      <c r="BN20" s="592"/>
      <c r="BO20" s="643">
        <v>0.8</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9108555</v>
      </c>
      <c r="CS20" s="591"/>
      <c r="CT20" s="591"/>
      <c r="CU20" s="591"/>
      <c r="CV20" s="591"/>
      <c r="CW20" s="591"/>
      <c r="CX20" s="591"/>
      <c r="CY20" s="592"/>
      <c r="CZ20" s="643">
        <v>100</v>
      </c>
      <c r="DA20" s="643"/>
      <c r="DB20" s="643"/>
      <c r="DC20" s="643"/>
      <c r="DD20" s="596">
        <v>1306928</v>
      </c>
      <c r="DE20" s="591"/>
      <c r="DF20" s="591"/>
      <c r="DG20" s="591"/>
      <c r="DH20" s="591"/>
      <c r="DI20" s="591"/>
      <c r="DJ20" s="591"/>
      <c r="DK20" s="591"/>
      <c r="DL20" s="591"/>
      <c r="DM20" s="591"/>
      <c r="DN20" s="591"/>
      <c r="DO20" s="591"/>
      <c r="DP20" s="592"/>
      <c r="DQ20" s="596">
        <v>6257256</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1828</v>
      </c>
      <c r="S21" s="591"/>
      <c r="T21" s="591"/>
      <c r="U21" s="591"/>
      <c r="V21" s="591"/>
      <c r="W21" s="591"/>
      <c r="X21" s="591"/>
      <c r="Y21" s="592"/>
      <c r="Z21" s="643">
        <v>0</v>
      </c>
      <c r="AA21" s="643"/>
      <c r="AB21" s="643"/>
      <c r="AC21" s="643"/>
      <c r="AD21" s="644">
        <v>1828</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11938</v>
      </c>
      <c r="BH21" s="591"/>
      <c r="BI21" s="591"/>
      <c r="BJ21" s="591"/>
      <c r="BK21" s="591"/>
      <c r="BL21" s="591"/>
      <c r="BM21" s="591"/>
      <c r="BN21" s="592"/>
      <c r="BO21" s="643">
        <v>0.8</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146451</v>
      </c>
      <c r="S22" s="591"/>
      <c r="T22" s="591"/>
      <c r="U22" s="591"/>
      <c r="V22" s="591"/>
      <c r="W22" s="591"/>
      <c r="X22" s="591"/>
      <c r="Y22" s="592"/>
      <c r="Z22" s="643">
        <v>1.5</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95457</v>
      </c>
      <c r="S23" s="591"/>
      <c r="T23" s="591"/>
      <c r="U23" s="591"/>
      <c r="V23" s="591"/>
      <c r="W23" s="591"/>
      <c r="X23" s="591"/>
      <c r="Y23" s="592"/>
      <c r="Z23" s="643">
        <v>1</v>
      </c>
      <c r="AA23" s="643"/>
      <c r="AB23" s="643"/>
      <c r="AC23" s="643"/>
      <c r="AD23" s="644" t="s">
        <v>111</v>
      </c>
      <c r="AE23" s="644"/>
      <c r="AF23" s="644"/>
      <c r="AG23" s="644"/>
      <c r="AH23" s="644"/>
      <c r="AI23" s="644"/>
      <c r="AJ23" s="644"/>
      <c r="AK23" s="644"/>
      <c r="AL23" s="613" t="s">
        <v>111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101358</v>
      </c>
      <c r="S24" s="591"/>
      <c r="T24" s="591"/>
      <c r="U24" s="591"/>
      <c r="V24" s="591"/>
      <c r="W24" s="591"/>
      <c r="X24" s="591"/>
      <c r="Y24" s="592"/>
      <c r="Z24" s="643">
        <v>1</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3218805</v>
      </c>
      <c r="CS24" s="641"/>
      <c r="CT24" s="641"/>
      <c r="CU24" s="641"/>
      <c r="CV24" s="641"/>
      <c r="CW24" s="641"/>
      <c r="CX24" s="641"/>
      <c r="CY24" s="688"/>
      <c r="CZ24" s="692">
        <v>35.299999999999997</v>
      </c>
      <c r="DA24" s="693"/>
      <c r="DB24" s="693"/>
      <c r="DC24" s="694"/>
      <c r="DD24" s="687">
        <v>2493947</v>
      </c>
      <c r="DE24" s="641"/>
      <c r="DF24" s="641"/>
      <c r="DG24" s="641"/>
      <c r="DH24" s="641"/>
      <c r="DI24" s="641"/>
      <c r="DJ24" s="641"/>
      <c r="DK24" s="688"/>
      <c r="DL24" s="687">
        <v>2487363</v>
      </c>
      <c r="DM24" s="641"/>
      <c r="DN24" s="641"/>
      <c r="DO24" s="641"/>
      <c r="DP24" s="641"/>
      <c r="DQ24" s="641"/>
      <c r="DR24" s="641"/>
      <c r="DS24" s="641"/>
      <c r="DT24" s="641"/>
      <c r="DU24" s="641"/>
      <c r="DV24" s="688"/>
      <c r="DW24" s="689">
        <v>46.9</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771136</v>
      </c>
      <c r="S25" s="591"/>
      <c r="T25" s="591"/>
      <c r="U25" s="591"/>
      <c r="V25" s="591"/>
      <c r="W25" s="591"/>
      <c r="X25" s="591"/>
      <c r="Y25" s="592"/>
      <c r="Z25" s="643">
        <v>7.9</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1387383</v>
      </c>
      <c r="CS25" s="609"/>
      <c r="CT25" s="609"/>
      <c r="CU25" s="609"/>
      <c r="CV25" s="609"/>
      <c r="CW25" s="609"/>
      <c r="CX25" s="609"/>
      <c r="CY25" s="610"/>
      <c r="CZ25" s="593">
        <v>15.2</v>
      </c>
      <c r="DA25" s="611"/>
      <c r="DB25" s="611"/>
      <c r="DC25" s="612"/>
      <c r="DD25" s="596">
        <v>1270770</v>
      </c>
      <c r="DE25" s="609"/>
      <c r="DF25" s="609"/>
      <c r="DG25" s="609"/>
      <c r="DH25" s="609"/>
      <c r="DI25" s="609"/>
      <c r="DJ25" s="609"/>
      <c r="DK25" s="610"/>
      <c r="DL25" s="596">
        <v>1267301</v>
      </c>
      <c r="DM25" s="609"/>
      <c r="DN25" s="609"/>
      <c r="DO25" s="609"/>
      <c r="DP25" s="609"/>
      <c r="DQ25" s="609"/>
      <c r="DR25" s="609"/>
      <c r="DS25" s="609"/>
      <c r="DT25" s="609"/>
      <c r="DU25" s="609"/>
      <c r="DV25" s="610"/>
      <c r="DW25" s="613">
        <v>23.9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866848</v>
      </c>
      <c r="CS26" s="591"/>
      <c r="CT26" s="591"/>
      <c r="CU26" s="591"/>
      <c r="CV26" s="591"/>
      <c r="CW26" s="591"/>
      <c r="CX26" s="591"/>
      <c r="CY26" s="592"/>
      <c r="CZ26" s="593">
        <v>9.5</v>
      </c>
      <c r="DA26" s="611"/>
      <c r="DB26" s="611"/>
      <c r="DC26" s="612"/>
      <c r="DD26" s="596">
        <v>761939</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538472</v>
      </c>
      <c r="S27" s="591"/>
      <c r="T27" s="591"/>
      <c r="U27" s="591"/>
      <c r="V27" s="591"/>
      <c r="W27" s="591"/>
      <c r="X27" s="591"/>
      <c r="Y27" s="592"/>
      <c r="Z27" s="643">
        <v>5.5</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1460529</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904278</v>
      </c>
      <c r="CS27" s="609"/>
      <c r="CT27" s="609"/>
      <c r="CU27" s="609"/>
      <c r="CV27" s="609"/>
      <c r="CW27" s="609"/>
      <c r="CX27" s="609"/>
      <c r="CY27" s="610"/>
      <c r="CZ27" s="593">
        <v>9.9</v>
      </c>
      <c r="DA27" s="611"/>
      <c r="DB27" s="611"/>
      <c r="DC27" s="612"/>
      <c r="DD27" s="596">
        <v>312856</v>
      </c>
      <c r="DE27" s="609"/>
      <c r="DF27" s="609"/>
      <c r="DG27" s="609"/>
      <c r="DH27" s="609"/>
      <c r="DI27" s="609"/>
      <c r="DJ27" s="609"/>
      <c r="DK27" s="610"/>
      <c r="DL27" s="596">
        <v>309741</v>
      </c>
      <c r="DM27" s="609"/>
      <c r="DN27" s="609"/>
      <c r="DO27" s="609"/>
      <c r="DP27" s="609"/>
      <c r="DQ27" s="609"/>
      <c r="DR27" s="609"/>
      <c r="DS27" s="609"/>
      <c r="DT27" s="609"/>
      <c r="DU27" s="609"/>
      <c r="DV27" s="610"/>
      <c r="DW27" s="613">
        <v>5.8</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87788</v>
      </c>
      <c r="S28" s="591"/>
      <c r="T28" s="591"/>
      <c r="U28" s="591"/>
      <c r="V28" s="591"/>
      <c r="W28" s="591"/>
      <c r="X28" s="591"/>
      <c r="Y28" s="592"/>
      <c r="Z28" s="643">
        <v>0.9</v>
      </c>
      <c r="AA28" s="643"/>
      <c r="AB28" s="643"/>
      <c r="AC28" s="643"/>
      <c r="AD28" s="644">
        <v>8869</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927144</v>
      </c>
      <c r="CS28" s="591"/>
      <c r="CT28" s="591"/>
      <c r="CU28" s="591"/>
      <c r="CV28" s="591"/>
      <c r="CW28" s="591"/>
      <c r="CX28" s="591"/>
      <c r="CY28" s="592"/>
      <c r="CZ28" s="593">
        <v>10.199999999999999</v>
      </c>
      <c r="DA28" s="611"/>
      <c r="DB28" s="611"/>
      <c r="DC28" s="612"/>
      <c r="DD28" s="596">
        <v>910321</v>
      </c>
      <c r="DE28" s="591"/>
      <c r="DF28" s="591"/>
      <c r="DG28" s="591"/>
      <c r="DH28" s="591"/>
      <c r="DI28" s="591"/>
      <c r="DJ28" s="591"/>
      <c r="DK28" s="592"/>
      <c r="DL28" s="596">
        <v>910321</v>
      </c>
      <c r="DM28" s="591"/>
      <c r="DN28" s="591"/>
      <c r="DO28" s="591"/>
      <c r="DP28" s="591"/>
      <c r="DQ28" s="591"/>
      <c r="DR28" s="591"/>
      <c r="DS28" s="591"/>
      <c r="DT28" s="591"/>
      <c r="DU28" s="591"/>
      <c r="DV28" s="592"/>
      <c r="DW28" s="613">
        <v>17.2</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139638</v>
      </c>
      <c r="S29" s="591"/>
      <c r="T29" s="591"/>
      <c r="U29" s="591"/>
      <c r="V29" s="591"/>
      <c r="W29" s="591"/>
      <c r="X29" s="591"/>
      <c r="Y29" s="592"/>
      <c r="Z29" s="643">
        <v>1.4</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926870</v>
      </c>
      <c r="CS29" s="609"/>
      <c r="CT29" s="609"/>
      <c r="CU29" s="609"/>
      <c r="CV29" s="609"/>
      <c r="CW29" s="609"/>
      <c r="CX29" s="609"/>
      <c r="CY29" s="610"/>
      <c r="CZ29" s="593">
        <v>10.199999999999999</v>
      </c>
      <c r="DA29" s="611"/>
      <c r="DB29" s="611"/>
      <c r="DC29" s="612"/>
      <c r="DD29" s="596">
        <v>910047</v>
      </c>
      <c r="DE29" s="609"/>
      <c r="DF29" s="609"/>
      <c r="DG29" s="609"/>
      <c r="DH29" s="609"/>
      <c r="DI29" s="609"/>
      <c r="DJ29" s="609"/>
      <c r="DK29" s="610"/>
      <c r="DL29" s="596">
        <v>910047</v>
      </c>
      <c r="DM29" s="609"/>
      <c r="DN29" s="609"/>
      <c r="DO29" s="609"/>
      <c r="DP29" s="609"/>
      <c r="DQ29" s="609"/>
      <c r="DR29" s="609"/>
      <c r="DS29" s="609"/>
      <c r="DT29" s="609"/>
      <c r="DU29" s="609"/>
      <c r="DV29" s="610"/>
      <c r="DW29" s="613">
        <v>17.2</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545486</v>
      </c>
      <c r="S30" s="591"/>
      <c r="T30" s="591"/>
      <c r="U30" s="591"/>
      <c r="V30" s="591"/>
      <c r="W30" s="591"/>
      <c r="X30" s="591"/>
      <c r="Y30" s="592"/>
      <c r="Z30" s="643">
        <v>5.6</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97.9</v>
      </c>
      <c r="BH30" s="657"/>
      <c r="BI30" s="657"/>
      <c r="BJ30" s="657"/>
      <c r="BK30" s="657"/>
      <c r="BL30" s="657"/>
      <c r="BM30" s="658">
        <v>90.2</v>
      </c>
      <c r="BN30" s="657"/>
      <c r="BO30" s="657"/>
      <c r="BP30" s="657"/>
      <c r="BQ30" s="659"/>
      <c r="BR30" s="656">
        <v>98.2</v>
      </c>
      <c r="BS30" s="657"/>
      <c r="BT30" s="657"/>
      <c r="BU30" s="657"/>
      <c r="BV30" s="657"/>
      <c r="BW30" s="657"/>
      <c r="BX30" s="658">
        <v>90.4</v>
      </c>
      <c r="BY30" s="657"/>
      <c r="BZ30" s="657"/>
      <c r="CA30" s="657"/>
      <c r="CB30" s="659"/>
      <c r="CD30" s="662"/>
      <c r="CE30" s="663"/>
      <c r="CF30" s="627" t="s">
        <v>292</v>
      </c>
      <c r="CG30" s="624"/>
      <c r="CH30" s="624"/>
      <c r="CI30" s="624"/>
      <c r="CJ30" s="624"/>
      <c r="CK30" s="624"/>
      <c r="CL30" s="624"/>
      <c r="CM30" s="624"/>
      <c r="CN30" s="624"/>
      <c r="CO30" s="624"/>
      <c r="CP30" s="624"/>
      <c r="CQ30" s="625"/>
      <c r="CR30" s="590">
        <v>861567</v>
      </c>
      <c r="CS30" s="591"/>
      <c r="CT30" s="591"/>
      <c r="CU30" s="591"/>
      <c r="CV30" s="591"/>
      <c r="CW30" s="591"/>
      <c r="CX30" s="591"/>
      <c r="CY30" s="592"/>
      <c r="CZ30" s="593">
        <v>9.5</v>
      </c>
      <c r="DA30" s="611"/>
      <c r="DB30" s="611"/>
      <c r="DC30" s="612"/>
      <c r="DD30" s="596">
        <v>845755</v>
      </c>
      <c r="DE30" s="591"/>
      <c r="DF30" s="591"/>
      <c r="DG30" s="591"/>
      <c r="DH30" s="591"/>
      <c r="DI30" s="591"/>
      <c r="DJ30" s="591"/>
      <c r="DK30" s="592"/>
      <c r="DL30" s="596">
        <v>845755</v>
      </c>
      <c r="DM30" s="591"/>
      <c r="DN30" s="591"/>
      <c r="DO30" s="591"/>
      <c r="DP30" s="591"/>
      <c r="DQ30" s="591"/>
      <c r="DR30" s="591"/>
      <c r="DS30" s="591"/>
      <c r="DT30" s="591"/>
      <c r="DU30" s="591"/>
      <c r="DV30" s="592"/>
      <c r="DW30" s="613">
        <v>16</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346932</v>
      </c>
      <c r="S31" s="591"/>
      <c r="T31" s="591"/>
      <c r="U31" s="591"/>
      <c r="V31" s="591"/>
      <c r="W31" s="591"/>
      <c r="X31" s="591"/>
      <c r="Y31" s="592"/>
      <c r="Z31" s="643">
        <v>3.5</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98.7</v>
      </c>
      <c r="BH31" s="609"/>
      <c r="BI31" s="609"/>
      <c r="BJ31" s="609"/>
      <c r="BK31" s="609"/>
      <c r="BL31" s="609"/>
      <c r="BM31" s="645">
        <v>95.6</v>
      </c>
      <c r="BN31" s="655"/>
      <c r="BO31" s="655"/>
      <c r="BP31" s="655"/>
      <c r="BQ31" s="619"/>
      <c r="BR31" s="654">
        <v>98.8</v>
      </c>
      <c r="BS31" s="609"/>
      <c r="BT31" s="609"/>
      <c r="BU31" s="609"/>
      <c r="BV31" s="609"/>
      <c r="BW31" s="609"/>
      <c r="BX31" s="645">
        <v>95.6</v>
      </c>
      <c r="BY31" s="655"/>
      <c r="BZ31" s="655"/>
      <c r="CA31" s="655"/>
      <c r="CB31" s="619"/>
      <c r="CD31" s="662"/>
      <c r="CE31" s="663"/>
      <c r="CF31" s="627" t="s">
        <v>296</v>
      </c>
      <c r="CG31" s="624"/>
      <c r="CH31" s="624"/>
      <c r="CI31" s="624"/>
      <c r="CJ31" s="624"/>
      <c r="CK31" s="624"/>
      <c r="CL31" s="624"/>
      <c r="CM31" s="624"/>
      <c r="CN31" s="624"/>
      <c r="CO31" s="624"/>
      <c r="CP31" s="624"/>
      <c r="CQ31" s="625"/>
      <c r="CR31" s="590">
        <v>65303</v>
      </c>
      <c r="CS31" s="609"/>
      <c r="CT31" s="609"/>
      <c r="CU31" s="609"/>
      <c r="CV31" s="609"/>
      <c r="CW31" s="609"/>
      <c r="CX31" s="609"/>
      <c r="CY31" s="610"/>
      <c r="CZ31" s="593">
        <v>0.7</v>
      </c>
      <c r="DA31" s="611"/>
      <c r="DB31" s="611"/>
      <c r="DC31" s="612"/>
      <c r="DD31" s="596">
        <v>64292</v>
      </c>
      <c r="DE31" s="609"/>
      <c r="DF31" s="609"/>
      <c r="DG31" s="609"/>
      <c r="DH31" s="609"/>
      <c r="DI31" s="609"/>
      <c r="DJ31" s="609"/>
      <c r="DK31" s="610"/>
      <c r="DL31" s="596">
        <v>64292</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485995</v>
      </c>
      <c r="S32" s="591"/>
      <c r="T32" s="591"/>
      <c r="U32" s="591"/>
      <c r="V32" s="591"/>
      <c r="W32" s="591"/>
      <c r="X32" s="591"/>
      <c r="Y32" s="592"/>
      <c r="Z32" s="643">
        <v>5</v>
      </c>
      <c r="AA32" s="643"/>
      <c r="AB32" s="643"/>
      <c r="AC32" s="643"/>
      <c r="AD32" s="644">
        <v>22</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96.9</v>
      </c>
      <c r="BH32" s="575"/>
      <c r="BI32" s="575"/>
      <c r="BJ32" s="575"/>
      <c r="BK32" s="575"/>
      <c r="BL32" s="575"/>
      <c r="BM32" s="638">
        <v>84.4</v>
      </c>
      <c r="BN32" s="575"/>
      <c r="BO32" s="575"/>
      <c r="BP32" s="575"/>
      <c r="BQ32" s="632"/>
      <c r="BR32" s="653">
        <v>97.3</v>
      </c>
      <c r="BS32" s="575"/>
      <c r="BT32" s="575"/>
      <c r="BU32" s="575"/>
      <c r="BV32" s="575"/>
      <c r="BW32" s="575"/>
      <c r="BX32" s="638">
        <v>84.7</v>
      </c>
      <c r="BY32" s="575"/>
      <c r="BZ32" s="575"/>
      <c r="CA32" s="575"/>
      <c r="CB32" s="632"/>
      <c r="CD32" s="664"/>
      <c r="CE32" s="665"/>
      <c r="CF32" s="627" t="s">
        <v>299</v>
      </c>
      <c r="CG32" s="624"/>
      <c r="CH32" s="624"/>
      <c r="CI32" s="624"/>
      <c r="CJ32" s="624"/>
      <c r="CK32" s="624"/>
      <c r="CL32" s="624"/>
      <c r="CM32" s="624"/>
      <c r="CN32" s="624"/>
      <c r="CO32" s="624"/>
      <c r="CP32" s="624"/>
      <c r="CQ32" s="625"/>
      <c r="CR32" s="590">
        <v>274</v>
      </c>
      <c r="CS32" s="591"/>
      <c r="CT32" s="591"/>
      <c r="CU32" s="591"/>
      <c r="CV32" s="591"/>
      <c r="CW32" s="591"/>
      <c r="CX32" s="591"/>
      <c r="CY32" s="592"/>
      <c r="CZ32" s="593">
        <v>0</v>
      </c>
      <c r="DA32" s="611"/>
      <c r="DB32" s="611"/>
      <c r="DC32" s="612"/>
      <c r="DD32" s="596">
        <v>274</v>
      </c>
      <c r="DE32" s="591"/>
      <c r="DF32" s="591"/>
      <c r="DG32" s="591"/>
      <c r="DH32" s="591"/>
      <c r="DI32" s="591"/>
      <c r="DJ32" s="591"/>
      <c r="DK32" s="592"/>
      <c r="DL32" s="596">
        <v>274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774700</v>
      </c>
      <c r="S33" s="591"/>
      <c r="T33" s="591"/>
      <c r="U33" s="591"/>
      <c r="V33" s="591"/>
      <c r="W33" s="591"/>
      <c r="X33" s="591"/>
      <c r="Y33" s="592"/>
      <c r="Z33" s="643">
        <v>7.9</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4571355</v>
      </c>
      <c r="CS33" s="609"/>
      <c r="CT33" s="609"/>
      <c r="CU33" s="609"/>
      <c r="CV33" s="609"/>
      <c r="CW33" s="609"/>
      <c r="CX33" s="609"/>
      <c r="CY33" s="610"/>
      <c r="CZ33" s="593">
        <v>50.2</v>
      </c>
      <c r="DA33" s="611"/>
      <c r="DB33" s="611"/>
      <c r="DC33" s="612"/>
      <c r="DD33" s="596">
        <v>3474616</v>
      </c>
      <c r="DE33" s="609"/>
      <c r="DF33" s="609"/>
      <c r="DG33" s="609"/>
      <c r="DH33" s="609"/>
      <c r="DI33" s="609"/>
      <c r="DJ33" s="609"/>
      <c r="DK33" s="610"/>
      <c r="DL33" s="596">
        <v>2731367</v>
      </c>
      <c r="DM33" s="609"/>
      <c r="DN33" s="609"/>
      <c r="DO33" s="609"/>
      <c r="DP33" s="609"/>
      <c r="DQ33" s="609"/>
      <c r="DR33" s="609"/>
      <c r="DS33" s="609"/>
      <c r="DT33" s="609"/>
      <c r="DU33" s="609"/>
      <c r="DV33" s="610"/>
      <c r="DW33" s="613">
        <v>51.5</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1346332</v>
      </c>
      <c r="CS34" s="591"/>
      <c r="CT34" s="591"/>
      <c r="CU34" s="591"/>
      <c r="CV34" s="591"/>
      <c r="CW34" s="591"/>
      <c r="CX34" s="591"/>
      <c r="CY34" s="592"/>
      <c r="CZ34" s="593">
        <v>14.8</v>
      </c>
      <c r="DA34" s="611"/>
      <c r="DB34" s="611"/>
      <c r="DC34" s="612"/>
      <c r="DD34" s="596">
        <v>914901</v>
      </c>
      <c r="DE34" s="591"/>
      <c r="DF34" s="591"/>
      <c r="DG34" s="591"/>
      <c r="DH34" s="591"/>
      <c r="DI34" s="591"/>
      <c r="DJ34" s="591"/>
      <c r="DK34" s="592"/>
      <c r="DL34" s="596">
        <v>697477</v>
      </c>
      <c r="DM34" s="591"/>
      <c r="DN34" s="591"/>
      <c r="DO34" s="591"/>
      <c r="DP34" s="591"/>
      <c r="DQ34" s="591"/>
      <c r="DR34" s="591"/>
      <c r="DS34" s="591"/>
      <c r="DT34" s="591"/>
      <c r="DU34" s="591"/>
      <c r="DV34" s="592"/>
      <c r="DW34" s="613">
        <v>13.2</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t="s">
        <v>111</v>
      </c>
      <c r="S35" s="591"/>
      <c r="T35" s="591"/>
      <c r="U35" s="591"/>
      <c r="V35" s="591"/>
      <c r="W35" s="591"/>
      <c r="X35" s="591"/>
      <c r="Y35" s="592"/>
      <c r="Z35" s="643" t="s">
        <v>111</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1732313</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3405</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53663</v>
      </c>
      <c r="CS35" s="609"/>
      <c r="CT35" s="609"/>
      <c r="CU35" s="609"/>
      <c r="CV35" s="609"/>
      <c r="CW35" s="609"/>
      <c r="CX35" s="609"/>
      <c r="CY35" s="610"/>
      <c r="CZ35" s="593">
        <v>0.6</v>
      </c>
      <c r="DA35" s="611"/>
      <c r="DB35" s="611"/>
      <c r="DC35" s="612"/>
      <c r="DD35" s="596">
        <v>27929</v>
      </c>
      <c r="DE35" s="609"/>
      <c r="DF35" s="609"/>
      <c r="DG35" s="609"/>
      <c r="DH35" s="609"/>
      <c r="DI35" s="609"/>
      <c r="DJ35" s="609"/>
      <c r="DK35" s="610"/>
      <c r="DL35" s="596">
        <v>24979</v>
      </c>
      <c r="DM35" s="609"/>
      <c r="DN35" s="609"/>
      <c r="DO35" s="609"/>
      <c r="DP35" s="609"/>
      <c r="DQ35" s="609"/>
      <c r="DR35" s="609"/>
      <c r="DS35" s="609"/>
      <c r="DT35" s="609"/>
      <c r="DU35" s="609"/>
      <c r="DV35" s="610"/>
      <c r="DW35" s="613">
        <v>0.5</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9786963</v>
      </c>
      <c r="S36" s="631"/>
      <c r="T36" s="631"/>
      <c r="U36" s="631"/>
      <c r="V36" s="631"/>
      <c r="W36" s="631"/>
      <c r="X36" s="631"/>
      <c r="Y36" s="634"/>
      <c r="Z36" s="635">
        <v>100</v>
      </c>
      <c r="AA36" s="635"/>
      <c r="AB36" s="635"/>
      <c r="AC36" s="635"/>
      <c r="AD36" s="636">
        <v>5298897</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966825</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-34048</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2015591</v>
      </c>
      <c r="CS36" s="591"/>
      <c r="CT36" s="591"/>
      <c r="CU36" s="591"/>
      <c r="CV36" s="591"/>
      <c r="CW36" s="591"/>
      <c r="CX36" s="591"/>
      <c r="CY36" s="592"/>
      <c r="CZ36" s="593">
        <v>22.1</v>
      </c>
      <c r="DA36" s="611"/>
      <c r="DB36" s="611"/>
      <c r="DC36" s="612"/>
      <c r="DD36" s="596">
        <v>1697189</v>
      </c>
      <c r="DE36" s="591"/>
      <c r="DF36" s="591"/>
      <c r="DG36" s="591"/>
      <c r="DH36" s="591"/>
      <c r="DI36" s="591"/>
      <c r="DJ36" s="591"/>
      <c r="DK36" s="592"/>
      <c r="DL36" s="596">
        <v>1305766</v>
      </c>
      <c r="DM36" s="591"/>
      <c r="DN36" s="591"/>
      <c r="DO36" s="591"/>
      <c r="DP36" s="591"/>
      <c r="DQ36" s="591"/>
      <c r="DR36" s="591"/>
      <c r="DS36" s="591"/>
      <c r="DT36" s="591"/>
      <c r="DU36" s="591"/>
      <c r="DV36" s="592"/>
      <c r="DW36" s="613">
        <v>24.6</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548</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2509</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536605</v>
      </c>
      <c r="CS37" s="609"/>
      <c r="CT37" s="609"/>
      <c r="CU37" s="609"/>
      <c r="CV37" s="609"/>
      <c r="CW37" s="609"/>
      <c r="CX37" s="609"/>
      <c r="CY37" s="610"/>
      <c r="CZ37" s="593">
        <v>5.9</v>
      </c>
      <c r="DA37" s="611"/>
      <c r="DB37" s="611"/>
      <c r="DC37" s="612"/>
      <c r="DD37" s="596">
        <v>512342</v>
      </c>
      <c r="DE37" s="609"/>
      <c r="DF37" s="609"/>
      <c r="DG37" s="609"/>
      <c r="DH37" s="609"/>
      <c r="DI37" s="609"/>
      <c r="DJ37" s="609"/>
      <c r="DK37" s="610"/>
      <c r="DL37" s="596">
        <v>451257</v>
      </c>
      <c r="DM37" s="609"/>
      <c r="DN37" s="609"/>
      <c r="DO37" s="609"/>
      <c r="DP37" s="609"/>
      <c r="DQ37" s="609"/>
      <c r="DR37" s="609"/>
      <c r="DS37" s="609"/>
      <c r="DT37" s="609"/>
      <c r="DU37" s="609"/>
      <c r="DV37" s="610"/>
      <c r="DW37" s="613">
        <v>8.5</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3997</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765488</v>
      </c>
      <c r="CS38" s="591"/>
      <c r="CT38" s="591"/>
      <c r="CU38" s="591"/>
      <c r="CV38" s="591"/>
      <c r="CW38" s="591"/>
      <c r="CX38" s="591"/>
      <c r="CY38" s="592"/>
      <c r="CZ38" s="593">
        <v>8.4</v>
      </c>
      <c r="DA38" s="611"/>
      <c r="DB38" s="611"/>
      <c r="DC38" s="612"/>
      <c r="DD38" s="596">
        <v>643742</v>
      </c>
      <c r="DE38" s="591"/>
      <c r="DF38" s="591"/>
      <c r="DG38" s="591"/>
      <c r="DH38" s="591"/>
      <c r="DI38" s="591"/>
      <c r="DJ38" s="591"/>
      <c r="DK38" s="592"/>
      <c r="DL38" s="596">
        <v>610810</v>
      </c>
      <c r="DM38" s="591"/>
      <c r="DN38" s="591"/>
      <c r="DO38" s="591"/>
      <c r="DP38" s="591"/>
      <c r="DQ38" s="591"/>
      <c r="DR38" s="591"/>
      <c r="DS38" s="591"/>
      <c r="DT38" s="591"/>
      <c r="DU38" s="591"/>
      <c r="DV38" s="592"/>
      <c r="DW38" s="613">
        <v>11.5</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75</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164432</v>
      </c>
      <c r="CS39" s="609"/>
      <c r="CT39" s="609"/>
      <c r="CU39" s="609"/>
      <c r="CV39" s="609"/>
      <c r="CW39" s="609"/>
      <c r="CX39" s="609"/>
      <c r="CY39" s="610"/>
      <c r="CZ39" s="593">
        <v>1.8</v>
      </c>
      <c r="DA39" s="611"/>
      <c r="DB39" s="611"/>
      <c r="DC39" s="612"/>
      <c r="DD39" s="596">
        <v>84661</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169440</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134</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225849</v>
      </c>
      <c r="CS40" s="591"/>
      <c r="CT40" s="591"/>
      <c r="CU40" s="591"/>
      <c r="CV40" s="591"/>
      <c r="CW40" s="591"/>
      <c r="CX40" s="591"/>
      <c r="CY40" s="592"/>
      <c r="CZ40" s="593">
        <v>2.5</v>
      </c>
      <c r="DA40" s="611"/>
      <c r="DB40" s="611"/>
      <c r="DC40" s="612"/>
      <c r="DD40" s="596">
        <v>106194</v>
      </c>
      <c r="DE40" s="591"/>
      <c r="DF40" s="591"/>
      <c r="DG40" s="591"/>
      <c r="DH40" s="591"/>
      <c r="DI40" s="591"/>
      <c r="DJ40" s="591"/>
      <c r="DK40" s="592"/>
      <c r="DL40" s="596">
        <v>92335</v>
      </c>
      <c r="DM40" s="591"/>
      <c r="DN40" s="591"/>
      <c r="DO40" s="591"/>
      <c r="DP40" s="591"/>
      <c r="DQ40" s="591"/>
      <c r="DR40" s="591"/>
      <c r="DS40" s="591"/>
      <c r="DT40" s="591"/>
      <c r="DU40" s="591"/>
      <c r="DV40" s="592"/>
      <c r="DW40" s="613">
        <v>1.7</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595500</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384</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1318395</v>
      </c>
      <c r="CS42" s="591"/>
      <c r="CT42" s="591"/>
      <c r="CU42" s="591"/>
      <c r="CV42" s="591"/>
      <c r="CW42" s="591"/>
      <c r="CX42" s="591"/>
      <c r="CY42" s="592"/>
      <c r="CZ42" s="593">
        <v>14.5</v>
      </c>
      <c r="DA42" s="594"/>
      <c r="DB42" s="594"/>
      <c r="DC42" s="595"/>
      <c r="DD42" s="596">
        <v>288693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33571</v>
      </c>
      <c r="CS43" s="609"/>
      <c r="CT43" s="609"/>
      <c r="CU43" s="609"/>
      <c r="CV43" s="609"/>
      <c r="CW43" s="609"/>
      <c r="CX43" s="609"/>
      <c r="CY43" s="610"/>
      <c r="CZ43" s="593">
        <v>0.4</v>
      </c>
      <c r="DA43" s="611"/>
      <c r="DB43" s="611"/>
      <c r="DC43" s="612"/>
      <c r="DD43" s="596">
        <v>33571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1306928</v>
      </c>
      <c r="CS44" s="591"/>
      <c r="CT44" s="591"/>
      <c r="CU44" s="591"/>
      <c r="CV44" s="591"/>
      <c r="CW44" s="591"/>
      <c r="CX44" s="591"/>
      <c r="CY44" s="592"/>
      <c r="CZ44" s="593">
        <v>14.3</v>
      </c>
      <c r="DA44" s="594"/>
      <c r="DB44" s="594"/>
      <c r="DC44" s="595"/>
      <c r="DD44" s="596">
        <v>286510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354578</v>
      </c>
      <c r="CS45" s="609"/>
      <c r="CT45" s="609"/>
      <c r="CU45" s="609"/>
      <c r="CV45" s="609"/>
      <c r="CW45" s="609"/>
      <c r="CX45" s="609"/>
      <c r="CY45" s="610"/>
      <c r="CZ45" s="593">
        <v>3.9</v>
      </c>
      <c r="DA45" s="611"/>
      <c r="DB45" s="611"/>
      <c r="DC45" s="612"/>
      <c r="DD45" s="596">
        <v>21089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893767</v>
      </c>
      <c r="CS46" s="591"/>
      <c r="CT46" s="591"/>
      <c r="CU46" s="591"/>
      <c r="CV46" s="591"/>
      <c r="CW46" s="591"/>
      <c r="CX46" s="591"/>
      <c r="CY46" s="592"/>
      <c r="CZ46" s="593">
        <v>9.8000000000000007</v>
      </c>
      <c r="DA46" s="594"/>
      <c r="DB46" s="594"/>
      <c r="DC46" s="595"/>
      <c r="DD46" s="596">
        <v>238238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11467</v>
      </c>
      <c r="CS47" s="609"/>
      <c r="CT47" s="609"/>
      <c r="CU47" s="609"/>
      <c r="CV47" s="609"/>
      <c r="CW47" s="609"/>
      <c r="CX47" s="609"/>
      <c r="CY47" s="610"/>
      <c r="CZ47" s="593">
        <v>0.1</v>
      </c>
      <c r="DA47" s="611"/>
      <c r="DB47" s="611"/>
      <c r="DC47" s="612"/>
      <c r="DD47" s="596">
        <v>2183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9108555</v>
      </c>
      <c r="CS49" s="575"/>
      <c r="CT49" s="575"/>
      <c r="CU49" s="575"/>
      <c r="CV49" s="575"/>
      <c r="CW49" s="575"/>
      <c r="CX49" s="575"/>
      <c r="CY49" s="576"/>
      <c r="CZ49" s="577">
        <v>100</v>
      </c>
      <c r="DA49" s="578"/>
      <c r="DB49" s="578"/>
      <c r="DC49" s="579"/>
      <c r="DD49" s="580">
        <v>6257256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344</v>
      </c>
      <c r="DK2" s="1113"/>
      <c r="DL2" s="1113"/>
      <c r="DM2" s="1113"/>
      <c r="DN2" s="1113"/>
      <c r="DO2" s="1114"/>
      <c r="DP2" s="202"/>
      <c r="DQ2" s="1112" t="s">
        <v>345</v>
      </c>
      <c r="DR2" s="1113"/>
      <c r="DS2" s="1113"/>
      <c r="DT2" s="1113"/>
      <c r="DU2" s="1113"/>
      <c r="DV2" s="1113"/>
      <c r="DW2" s="1113"/>
      <c r="DX2" s="1113"/>
      <c r="DY2" s="1113"/>
      <c r="DZ2" s="111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7" t="s">
        <v>348</v>
      </c>
      <c r="B5" s="998"/>
      <c r="C5" s="998"/>
      <c r="D5" s="998"/>
      <c r="E5" s="998"/>
      <c r="F5" s="998"/>
      <c r="G5" s="998"/>
      <c r="H5" s="998"/>
      <c r="I5" s="998"/>
      <c r="J5" s="998"/>
      <c r="K5" s="998"/>
      <c r="L5" s="998"/>
      <c r="M5" s="998"/>
      <c r="N5" s="998"/>
      <c r="O5" s="998"/>
      <c r="P5" s="999"/>
      <c r="Q5" s="1003" t="s">
        <v>349</v>
      </c>
      <c r="R5" s="1004"/>
      <c r="S5" s="1004"/>
      <c r="T5" s="1004"/>
      <c r="U5" s="1005"/>
      <c r="V5" s="1003" t="s">
        <v>350</v>
      </c>
      <c r="W5" s="1004"/>
      <c r="X5" s="1004"/>
      <c r="Y5" s="1004"/>
      <c r="Z5" s="1005"/>
      <c r="AA5" s="1003" t="s">
        <v>351</v>
      </c>
      <c r="AB5" s="1004"/>
      <c r="AC5" s="1004"/>
      <c r="AD5" s="1004"/>
      <c r="AE5" s="1004"/>
      <c r="AF5" s="1115" t="s">
        <v>352</v>
      </c>
      <c r="AG5" s="1004"/>
      <c r="AH5" s="1004"/>
      <c r="AI5" s="1004"/>
      <c r="AJ5" s="1019"/>
      <c r="AK5" s="1004" t="s">
        <v>353</v>
      </c>
      <c r="AL5" s="1004"/>
      <c r="AM5" s="1004"/>
      <c r="AN5" s="1004"/>
      <c r="AO5" s="1005"/>
      <c r="AP5" s="1003" t="s">
        <v>354</v>
      </c>
      <c r="AQ5" s="1004"/>
      <c r="AR5" s="1004"/>
      <c r="AS5" s="1004"/>
      <c r="AT5" s="1005"/>
      <c r="AU5" s="1003" t="s">
        <v>355</v>
      </c>
      <c r="AV5" s="1004"/>
      <c r="AW5" s="1004"/>
      <c r="AX5" s="1004"/>
      <c r="AY5" s="1019"/>
      <c r="AZ5" s="209"/>
      <c r="BA5" s="209"/>
      <c r="BB5" s="209"/>
      <c r="BC5" s="209"/>
      <c r="BD5" s="209"/>
      <c r="BE5" s="210"/>
      <c r="BF5" s="210"/>
      <c r="BG5" s="210"/>
      <c r="BH5" s="210"/>
      <c r="BI5" s="210"/>
      <c r="BJ5" s="210"/>
      <c r="BK5" s="210"/>
      <c r="BL5" s="210"/>
      <c r="BM5" s="210"/>
      <c r="BN5" s="210"/>
      <c r="BO5" s="210"/>
      <c r="BP5" s="210"/>
      <c r="BQ5" s="997" t="s">
        <v>356</v>
      </c>
      <c r="BR5" s="998"/>
      <c r="BS5" s="998"/>
      <c r="BT5" s="998"/>
      <c r="BU5" s="998"/>
      <c r="BV5" s="998"/>
      <c r="BW5" s="998"/>
      <c r="BX5" s="998"/>
      <c r="BY5" s="998"/>
      <c r="BZ5" s="998"/>
      <c r="CA5" s="998"/>
      <c r="CB5" s="998"/>
      <c r="CC5" s="998"/>
      <c r="CD5" s="998"/>
      <c r="CE5" s="998"/>
      <c r="CF5" s="998"/>
      <c r="CG5" s="999"/>
      <c r="CH5" s="1003" t="s">
        <v>357</v>
      </c>
      <c r="CI5" s="1004"/>
      <c r="CJ5" s="1004"/>
      <c r="CK5" s="1004"/>
      <c r="CL5" s="1005"/>
      <c r="CM5" s="1003" t="s">
        <v>358</v>
      </c>
      <c r="CN5" s="1004"/>
      <c r="CO5" s="1004"/>
      <c r="CP5" s="1004"/>
      <c r="CQ5" s="1005"/>
      <c r="CR5" s="1003" t="s">
        <v>359</v>
      </c>
      <c r="CS5" s="1004"/>
      <c r="CT5" s="1004"/>
      <c r="CU5" s="1004"/>
      <c r="CV5" s="1005"/>
      <c r="CW5" s="1003" t="s">
        <v>360</v>
      </c>
      <c r="CX5" s="1004"/>
      <c r="CY5" s="1004"/>
      <c r="CZ5" s="1004"/>
      <c r="DA5" s="1005"/>
      <c r="DB5" s="1003" t="s">
        <v>361</v>
      </c>
      <c r="DC5" s="1004"/>
      <c r="DD5" s="1004"/>
      <c r="DE5" s="1004"/>
      <c r="DF5" s="1005"/>
      <c r="DG5" s="1100" t="s">
        <v>362</v>
      </c>
      <c r="DH5" s="1101"/>
      <c r="DI5" s="1101"/>
      <c r="DJ5" s="1101"/>
      <c r="DK5" s="1102"/>
      <c r="DL5" s="1100" t="s">
        <v>363</v>
      </c>
      <c r="DM5" s="1101"/>
      <c r="DN5" s="1101"/>
      <c r="DO5" s="1101"/>
      <c r="DP5" s="1102"/>
      <c r="DQ5" s="1003" t="s">
        <v>364</v>
      </c>
      <c r="DR5" s="1004"/>
      <c r="DS5" s="1004"/>
      <c r="DT5" s="1004"/>
      <c r="DU5" s="1005"/>
      <c r="DV5" s="1003" t="s">
        <v>355</v>
      </c>
      <c r="DW5" s="1004"/>
      <c r="DX5" s="1004"/>
      <c r="DY5" s="1004"/>
      <c r="DZ5" s="1019"/>
      <c r="EA5" s="207"/>
    </row>
    <row r="6" spans="1:131" s="208"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5"/>
      <c r="BA6" s="205"/>
      <c r="BB6" s="205"/>
      <c r="BC6" s="205"/>
      <c r="BD6" s="205"/>
      <c r="BE6" s="206"/>
      <c r="BF6" s="206"/>
      <c r="BG6" s="206"/>
      <c r="BH6" s="206"/>
      <c r="BI6" s="206"/>
      <c r="BJ6" s="206"/>
      <c r="BK6" s="206"/>
      <c r="BL6" s="206"/>
      <c r="BM6" s="206"/>
      <c r="BN6" s="206"/>
      <c r="BO6" s="206"/>
      <c r="BP6" s="206"/>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7"/>
    </row>
    <row r="7" spans="1:131" s="208" customFormat="1" ht="26.25" customHeight="1" thickTop="1" x14ac:dyDescent="0.15">
      <c r="A7" s="211">
        <v>1</v>
      </c>
      <c r="B7" s="1052" t="s">
        <v>365</v>
      </c>
      <c r="C7" s="1053"/>
      <c r="D7" s="1053"/>
      <c r="E7" s="1053"/>
      <c r="F7" s="1053"/>
      <c r="G7" s="1053"/>
      <c r="H7" s="1053"/>
      <c r="I7" s="1053"/>
      <c r="J7" s="1053"/>
      <c r="K7" s="1053"/>
      <c r="L7" s="1053"/>
      <c r="M7" s="1053"/>
      <c r="N7" s="1053"/>
      <c r="O7" s="1053"/>
      <c r="P7" s="1054"/>
      <c r="Q7" s="1106">
        <v>9944</v>
      </c>
      <c r="R7" s="1107"/>
      <c r="S7" s="1107"/>
      <c r="T7" s="1107"/>
      <c r="U7" s="1107"/>
      <c r="V7" s="1107">
        <v>9266</v>
      </c>
      <c r="W7" s="1107"/>
      <c r="X7" s="1107"/>
      <c r="Y7" s="1107"/>
      <c r="Z7" s="1107"/>
      <c r="AA7" s="1107">
        <v>678</v>
      </c>
      <c r="AB7" s="1107"/>
      <c r="AC7" s="1107"/>
      <c r="AD7" s="1107"/>
      <c r="AE7" s="1108"/>
      <c r="AF7" s="1109">
        <v>640</v>
      </c>
      <c r="AG7" s="1110"/>
      <c r="AH7" s="1110"/>
      <c r="AI7" s="1110"/>
      <c r="AJ7" s="1111"/>
      <c r="AK7" s="1093">
        <v>545</v>
      </c>
      <c r="AL7" s="1094"/>
      <c r="AM7" s="1094"/>
      <c r="AN7" s="1094"/>
      <c r="AO7" s="1094"/>
      <c r="AP7" s="1094">
        <v>10977</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c r="BS7" s="1097" t="s">
        <v>554</v>
      </c>
      <c r="BT7" s="1098"/>
      <c r="BU7" s="1098"/>
      <c r="BV7" s="1098"/>
      <c r="BW7" s="1098"/>
      <c r="BX7" s="1098"/>
      <c r="BY7" s="1098"/>
      <c r="BZ7" s="1098"/>
      <c r="CA7" s="1098"/>
      <c r="CB7" s="1098"/>
      <c r="CC7" s="1098"/>
      <c r="CD7" s="1098"/>
      <c r="CE7" s="1098"/>
      <c r="CF7" s="1098"/>
      <c r="CG7" s="1099"/>
      <c r="CH7" s="1090">
        <v>26</v>
      </c>
      <c r="CI7" s="1091"/>
      <c r="CJ7" s="1091"/>
      <c r="CK7" s="1091"/>
      <c r="CL7" s="1092"/>
      <c r="CM7" s="1090">
        <v>105</v>
      </c>
      <c r="CN7" s="1091"/>
      <c r="CO7" s="1091"/>
      <c r="CP7" s="1091"/>
      <c r="CQ7" s="1092"/>
      <c r="CR7" s="1090">
        <v>10</v>
      </c>
      <c r="CS7" s="1091"/>
      <c r="CT7" s="1091"/>
      <c r="CU7" s="1091"/>
      <c r="CV7" s="1092"/>
      <c r="CW7" s="1090" t="s">
        <v>540</v>
      </c>
      <c r="CX7" s="1091"/>
      <c r="CY7" s="1091"/>
      <c r="CZ7" s="1091"/>
      <c r="DA7" s="1092"/>
      <c r="DB7" s="1090" t="s">
        <v>553</v>
      </c>
      <c r="DC7" s="1091"/>
      <c r="DD7" s="1091"/>
      <c r="DE7" s="1091"/>
      <c r="DF7" s="1092"/>
      <c r="DG7" s="1090" t="s">
        <v>553</v>
      </c>
      <c r="DH7" s="1091"/>
      <c r="DI7" s="1091"/>
      <c r="DJ7" s="1091"/>
      <c r="DK7" s="1092"/>
      <c r="DL7" s="1090" t="s">
        <v>553</v>
      </c>
      <c r="DM7" s="1091"/>
      <c r="DN7" s="1091"/>
      <c r="DO7" s="1091"/>
      <c r="DP7" s="1092"/>
      <c r="DQ7" s="1090" t="s">
        <v>553</v>
      </c>
      <c r="DR7" s="1091"/>
      <c r="DS7" s="1091"/>
      <c r="DT7" s="1091"/>
      <c r="DU7" s="1092"/>
      <c r="DV7" s="1117"/>
      <c r="DW7" s="1118"/>
      <c r="DX7" s="1118"/>
      <c r="DY7" s="1118"/>
      <c r="DZ7" s="1119"/>
      <c r="EA7" s="207"/>
    </row>
    <row r="8" spans="1:131" s="208" customFormat="1" ht="26.25" customHeight="1" x14ac:dyDescent="0.15">
      <c r="A8" s="214">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1"/>
      <c r="AG8" s="1022"/>
      <c r="AH8" s="1022"/>
      <c r="AI8" s="1022"/>
      <c r="AJ8" s="1023"/>
      <c r="AK8" s="1088"/>
      <c r="AL8" s="1089"/>
      <c r="AM8" s="1089"/>
      <c r="AN8" s="1089"/>
      <c r="AO8" s="1089"/>
      <c r="AP8" s="1089"/>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6" t="s">
        <v>555</v>
      </c>
      <c r="BT8" s="1017"/>
      <c r="BU8" s="1017"/>
      <c r="BV8" s="1017"/>
      <c r="BW8" s="1017"/>
      <c r="BX8" s="1017"/>
      <c r="BY8" s="1017"/>
      <c r="BZ8" s="1017"/>
      <c r="CA8" s="1017"/>
      <c r="CB8" s="1017"/>
      <c r="CC8" s="1017"/>
      <c r="CD8" s="1017"/>
      <c r="CE8" s="1017"/>
      <c r="CF8" s="1017"/>
      <c r="CG8" s="1018"/>
      <c r="CH8" s="991">
        <v>-4</v>
      </c>
      <c r="CI8" s="992"/>
      <c r="CJ8" s="992"/>
      <c r="CK8" s="992"/>
      <c r="CL8" s="993"/>
      <c r="CM8" s="991">
        <v>373</v>
      </c>
      <c r="CN8" s="992"/>
      <c r="CO8" s="992"/>
      <c r="CP8" s="992"/>
      <c r="CQ8" s="993"/>
      <c r="CR8" s="991">
        <v>7</v>
      </c>
      <c r="CS8" s="992"/>
      <c r="CT8" s="992"/>
      <c r="CU8" s="992"/>
      <c r="CV8" s="993"/>
      <c r="CW8" s="991">
        <v>10</v>
      </c>
      <c r="CX8" s="992"/>
      <c r="CY8" s="992"/>
      <c r="CZ8" s="992"/>
      <c r="DA8" s="993"/>
      <c r="DB8" s="991">
        <v>30</v>
      </c>
      <c r="DC8" s="992"/>
      <c r="DD8" s="992"/>
      <c r="DE8" s="992"/>
      <c r="DF8" s="993"/>
      <c r="DG8" s="991">
        <v>0</v>
      </c>
      <c r="DH8" s="992"/>
      <c r="DI8" s="992"/>
      <c r="DJ8" s="992"/>
      <c r="DK8" s="993"/>
      <c r="DL8" s="991">
        <v>0</v>
      </c>
      <c r="DM8" s="992"/>
      <c r="DN8" s="992"/>
      <c r="DO8" s="992"/>
      <c r="DP8" s="993"/>
      <c r="DQ8" s="991">
        <v>0</v>
      </c>
      <c r="DR8" s="992"/>
      <c r="DS8" s="992"/>
      <c r="DT8" s="992"/>
      <c r="DU8" s="993"/>
      <c r="DV8" s="994"/>
      <c r="DW8" s="995"/>
      <c r="DX8" s="995"/>
      <c r="DY8" s="995"/>
      <c r="DZ8" s="996"/>
      <c r="EA8" s="207"/>
    </row>
    <row r="9" spans="1:131" s="208" customFormat="1" ht="26.25" customHeight="1" x14ac:dyDescent="0.15">
      <c r="A9" s="214">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1"/>
      <c r="AG9" s="1022"/>
      <c r="AH9" s="1022"/>
      <c r="AI9" s="1022"/>
      <c r="AJ9" s="1023"/>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6" t="s">
        <v>556</v>
      </c>
      <c r="BT9" s="1017"/>
      <c r="BU9" s="1017"/>
      <c r="BV9" s="1017"/>
      <c r="BW9" s="1017"/>
      <c r="BX9" s="1017"/>
      <c r="BY9" s="1017"/>
      <c r="BZ9" s="1017"/>
      <c r="CA9" s="1017"/>
      <c r="CB9" s="1017"/>
      <c r="CC9" s="1017"/>
      <c r="CD9" s="1017"/>
      <c r="CE9" s="1017"/>
      <c r="CF9" s="1017"/>
      <c r="CG9" s="1018"/>
      <c r="CH9" s="991">
        <v>6</v>
      </c>
      <c r="CI9" s="992"/>
      <c r="CJ9" s="992"/>
      <c r="CK9" s="992"/>
      <c r="CL9" s="993"/>
      <c r="CM9" s="991">
        <v>71</v>
      </c>
      <c r="CN9" s="992"/>
      <c r="CO9" s="992"/>
      <c r="CP9" s="992"/>
      <c r="CQ9" s="993"/>
      <c r="CR9" s="991">
        <v>35</v>
      </c>
      <c r="CS9" s="992"/>
      <c r="CT9" s="992"/>
      <c r="CU9" s="992"/>
      <c r="CV9" s="993"/>
      <c r="CW9" s="991" t="s">
        <v>553</v>
      </c>
      <c r="CX9" s="992"/>
      <c r="CY9" s="992"/>
      <c r="CZ9" s="992"/>
      <c r="DA9" s="993"/>
      <c r="DB9" s="991" t="s">
        <v>553</v>
      </c>
      <c r="DC9" s="992"/>
      <c r="DD9" s="992"/>
      <c r="DE9" s="992"/>
      <c r="DF9" s="993"/>
      <c r="DG9" s="991" t="s">
        <v>553</v>
      </c>
      <c r="DH9" s="992"/>
      <c r="DI9" s="992"/>
      <c r="DJ9" s="992"/>
      <c r="DK9" s="993"/>
      <c r="DL9" s="991" t="s">
        <v>553</v>
      </c>
      <c r="DM9" s="992"/>
      <c r="DN9" s="992"/>
      <c r="DO9" s="992"/>
      <c r="DP9" s="993"/>
      <c r="DQ9" s="991" t="s">
        <v>553</v>
      </c>
      <c r="DR9" s="992"/>
      <c r="DS9" s="992"/>
      <c r="DT9" s="992"/>
      <c r="DU9" s="993"/>
      <c r="DV9" s="994"/>
      <c r="DW9" s="995"/>
      <c r="DX9" s="995"/>
      <c r="DY9" s="995"/>
      <c r="DZ9" s="996"/>
      <c r="EA9" s="207"/>
    </row>
    <row r="10" spans="1:131" s="208" customFormat="1" ht="26.25" customHeight="1" x14ac:dyDescent="0.15">
      <c r="A10" s="214">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1"/>
      <c r="AG10" s="1022"/>
      <c r="AH10" s="1022"/>
      <c r="AI10" s="1022"/>
      <c r="AJ10" s="1023"/>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6" t="s">
        <v>559</v>
      </c>
      <c r="BT10" s="1017"/>
      <c r="BU10" s="1017"/>
      <c r="BV10" s="1017"/>
      <c r="BW10" s="1017"/>
      <c r="BX10" s="1017"/>
      <c r="BY10" s="1017"/>
      <c r="BZ10" s="1017"/>
      <c r="CA10" s="1017"/>
      <c r="CB10" s="1017"/>
      <c r="CC10" s="1017"/>
      <c r="CD10" s="1017"/>
      <c r="CE10" s="1017"/>
      <c r="CF10" s="1017"/>
      <c r="CG10" s="1018"/>
      <c r="CH10" s="991">
        <v>-19</v>
      </c>
      <c r="CI10" s="992"/>
      <c r="CJ10" s="992"/>
      <c r="CK10" s="992"/>
      <c r="CL10" s="993"/>
      <c r="CM10" s="991">
        <v>68</v>
      </c>
      <c r="CN10" s="992"/>
      <c r="CO10" s="992"/>
      <c r="CP10" s="992"/>
      <c r="CQ10" s="993"/>
      <c r="CR10" s="991">
        <v>11</v>
      </c>
      <c r="CS10" s="992"/>
      <c r="CT10" s="992"/>
      <c r="CU10" s="992"/>
      <c r="CV10" s="993"/>
      <c r="CW10" s="991">
        <v>7</v>
      </c>
      <c r="CX10" s="992"/>
      <c r="CY10" s="992"/>
      <c r="CZ10" s="992"/>
      <c r="DA10" s="993"/>
      <c r="DB10" s="991" t="s">
        <v>481</v>
      </c>
      <c r="DC10" s="992"/>
      <c r="DD10" s="992"/>
      <c r="DE10" s="992"/>
      <c r="DF10" s="993"/>
      <c r="DG10" s="991" t="s">
        <v>481</v>
      </c>
      <c r="DH10" s="992"/>
      <c r="DI10" s="992"/>
      <c r="DJ10" s="992"/>
      <c r="DK10" s="993"/>
      <c r="DL10" s="991" t="s">
        <v>481</v>
      </c>
      <c r="DM10" s="992"/>
      <c r="DN10" s="992"/>
      <c r="DO10" s="992"/>
      <c r="DP10" s="993"/>
      <c r="DQ10" s="991" t="s">
        <v>481</v>
      </c>
      <c r="DR10" s="992"/>
      <c r="DS10" s="992"/>
      <c r="DT10" s="992"/>
      <c r="DU10" s="993"/>
      <c r="DV10" s="994"/>
      <c r="DW10" s="995"/>
      <c r="DX10" s="995"/>
      <c r="DY10" s="995"/>
      <c r="DZ10" s="996"/>
      <c r="EA10" s="207"/>
    </row>
    <row r="11" spans="1:131" s="208" customFormat="1" ht="26.25" customHeight="1" x14ac:dyDescent="0.15">
      <c r="A11" s="214">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1"/>
      <c r="AG11" s="1022"/>
      <c r="AH11" s="1022"/>
      <c r="AI11" s="1022"/>
      <c r="AJ11" s="1023"/>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7"/>
    </row>
    <row r="12" spans="1:131" s="208" customFormat="1" ht="26.25" customHeight="1" x14ac:dyDescent="0.15">
      <c r="A12" s="214">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1"/>
      <c r="AG12" s="1022"/>
      <c r="AH12" s="1022"/>
      <c r="AI12" s="1022"/>
      <c r="AJ12" s="1023"/>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7"/>
    </row>
    <row r="13" spans="1:131" s="208" customFormat="1" ht="26.25" customHeight="1" x14ac:dyDescent="0.15">
      <c r="A13" s="214">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1"/>
      <c r="AG13" s="1022"/>
      <c r="AH13" s="1022"/>
      <c r="AI13" s="1022"/>
      <c r="AJ13" s="1023"/>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7"/>
    </row>
    <row r="14" spans="1:131" s="208" customFormat="1" ht="26.25" customHeight="1" x14ac:dyDescent="0.15">
      <c r="A14" s="214">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1"/>
      <c r="AG14" s="1022"/>
      <c r="AH14" s="1022"/>
      <c r="AI14" s="1022"/>
      <c r="AJ14" s="1023"/>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7"/>
    </row>
    <row r="15" spans="1:131" s="208" customFormat="1" ht="26.25" customHeight="1" x14ac:dyDescent="0.15">
      <c r="A15" s="214">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1"/>
      <c r="AG15" s="1022"/>
      <c r="AH15" s="1022"/>
      <c r="AI15" s="1022"/>
      <c r="AJ15" s="1023"/>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7"/>
    </row>
    <row r="16" spans="1:131" s="208" customFormat="1" ht="26.25" customHeight="1" x14ac:dyDescent="0.15">
      <c r="A16" s="214">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1"/>
      <c r="AG16" s="1022"/>
      <c r="AH16" s="1022"/>
      <c r="AI16" s="1022"/>
      <c r="AJ16" s="1023"/>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7"/>
    </row>
    <row r="17" spans="1:131" s="208" customFormat="1" ht="26.25" customHeight="1" x14ac:dyDescent="0.15">
      <c r="A17" s="214">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1"/>
      <c r="AG17" s="1022"/>
      <c r="AH17" s="1022"/>
      <c r="AI17" s="1022"/>
      <c r="AJ17" s="1023"/>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7"/>
    </row>
    <row r="18" spans="1:131" s="208" customFormat="1" ht="26.25" customHeight="1" x14ac:dyDescent="0.15">
      <c r="A18" s="214">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1"/>
      <c r="AG18" s="1022"/>
      <c r="AH18" s="1022"/>
      <c r="AI18" s="1022"/>
      <c r="AJ18" s="1023"/>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7"/>
    </row>
    <row r="19" spans="1:131" s="208" customFormat="1" ht="26.25" customHeight="1" x14ac:dyDescent="0.15">
      <c r="A19" s="214">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1"/>
      <c r="AG19" s="1022"/>
      <c r="AH19" s="1022"/>
      <c r="AI19" s="1022"/>
      <c r="AJ19" s="1023"/>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7"/>
    </row>
    <row r="20" spans="1:131" s="208" customFormat="1" ht="26.25" customHeight="1" x14ac:dyDescent="0.15">
      <c r="A20" s="214">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1"/>
      <c r="AG20" s="1022"/>
      <c r="AH20" s="1022"/>
      <c r="AI20" s="1022"/>
      <c r="AJ20" s="1023"/>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7"/>
    </row>
    <row r="21" spans="1:131" s="208" customFormat="1" ht="26.25" customHeight="1" thickBot="1" x14ac:dyDescent="0.2">
      <c r="A21" s="214">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1"/>
      <c r="AG21" s="1022"/>
      <c r="AH21" s="1022"/>
      <c r="AI21" s="1022"/>
      <c r="AJ21" s="1023"/>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7"/>
    </row>
    <row r="22" spans="1:131" s="208" customFormat="1" ht="26.25" customHeight="1" x14ac:dyDescent="0.15">
      <c r="A22" s="214">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1"/>
      <c r="AG22" s="1022"/>
      <c r="AH22" s="1022"/>
      <c r="AI22" s="1022"/>
      <c r="AJ22" s="1023"/>
      <c r="AK22" s="1079"/>
      <c r="AL22" s="1080"/>
      <c r="AM22" s="1080"/>
      <c r="AN22" s="1080"/>
      <c r="AO22" s="1080"/>
      <c r="AP22" s="1080"/>
      <c r="AQ22" s="1080"/>
      <c r="AR22" s="1080"/>
      <c r="AS22" s="1080"/>
      <c r="AT22" s="1080"/>
      <c r="AU22" s="1081"/>
      <c r="AV22" s="1081"/>
      <c r="AW22" s="1081"/>
      <c r="AX22" s="1081"/>
      <c r="AY22" s="1082"/>
      <c r="AZ22" s="1037" t="s">
        <v>366</v>
      </c>
      <c r="BA22" s="1037"/>
      <c r="BB22" s="1037"/>
      <c r="BC22" s="1037"/>
      <c r="BD22" s="1038"/>
      <c r="BE22" s="206"/>
      <c r="BF22" s="206"/>
      <c r="BG22" s="206"/>
      <c r="BH22" s="206"/>
      <c r="BI22" s="206"/>
      <c r="BJ22" s="206"/>
      <c r="BK22" s="206"/>
      <c r="BL22" s="206"/>
      <c r="BM22" s="206"/>
      <c r="BN22" s="206"/>
      <c r="BO22" s="206"/>
      <c r="BP22" s="206"/>
      <c r="BQ22" s="215">
        <v>16</v>
      </c>
      <c r="BR22" s="216"/>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70">
        <v>9944</v>
      </c>
      <c r="R23" s="1071"/>
      <c r="S23" s="1071"/>
      <c r="T23" s="1071"/>
      <c r="U23" s="1071"/>
      <c r="V23" s="1071">
        <v>9266</v>
      </c>
      <c r="W23" s="1071"/>
      <c r="X23" s="1071"/>
      <c r="Y23" s="1071"/>
      <c r="Z23" s="1071"/>
      <c r="AA23" s="1071">
        <v>678</v>
      </c>
      <c r="AB23" s="1071"/>
      <c r="AC23" s="1071"/>
      <c r="AD23" s="1071"/>
      <c r="AE23" s="1072"/>
      <c r="AF23" s="1073">
        <v>640</v>
      </c>
      <c r="AG23" s="1071"/>
      <c r="AH23" s="1071"/>
      <c r="AI23" s="1071"/>
      <c r="AJ23" s="1074"/>
      <c r="AK23" s="1075"/>
      <c r="AL23" s="1076"/>
      <c r="AM23" s="1076"/>
      <c r="AN23" s="1076"/>
      <c r="AO23" s="1076"/>
      <c r="AP23" s="1071">
        <v>10977</v>
      </c>
      <c r="AQ23" s="1071"/>
      <c r="AR23" s="1071"/>
      <c r="AS23" s="1071"/>
      <c r="AT23" s="1071"/>
      <c r="AU23" s="1077"/>
      <c r="AV23" s="1077"/>
      <c r="AW23" s="1077"/>
      <c r="AX23" s="1077"/>
      <c r="AY23" s="1078"/>
      <c r="AZ23" s="1067" t="s">
        <v>111</v>
      </c>
      <c r="BA23" s="1068"/>
      <c r="BB23" s="1068"/>
      <c r="BC23" s="1068"/>
      <c r="BD23" s="1069"/>
      <c r="BE23" s="206"/>
      <c r="BF23" s="206"/>
      <c r="BG23" s="206"/>
      <c r="BH23" s="206"/>
      <c r="BI23" s="206"/>
      <c r="BJ23" s="206"/>
      <c r="BK23" s="206"/>
      <c r="BL23" s="206"/>
      <c r="BM23" s="206"/>
      <c r="BN23" s="206"/>
      <c r="BO23" s="206"/>
      <c r="BP23" s="206"/>
      <c r="BQ23" s="215">
        <v>17</v>
      </c>
      <c r="BR23" s="216"/>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7"/>
    </row>
    <row r="24" spans="1:131" s="208" customFormat="1" ht="26.25" customHeight="1" x14ac:dyDescent="0.15">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7"/>
    </row>
    <row r="25" spans="1:131" s="200" customFormat="1" ht="26.25" customHeight="1" thickBot="1" x14ac:dyDescent="0.2">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9"/>
    </row>
    <row r="26" spans="1:131" s="200" customFormat="1" ht="26.25" customHeight="1" x14ac:dyDescent="0.15">
      <c r="A26" s="997" t="s">
        <v>348</v>
      </c>
      <c r="B26" s="998"/>
      <c r="C26" s="998"/>
      <c r="D26" s="998"/>
      <c r="E26" s="998"/>
      <c r="F26" s="998"/>
      <c r="G26" s="998"/>
      <c r="H26" s="998"/>
      <c r="I26" s="998"/>
      <c r="J26" s="998"/>
      <c r="K26" s="998"/>
      <c r="L26" s="998"/>
      <c r="M26" s="998"/>
      <c r="N26" s="998"/>
      <c r="O26" s="998"/>
      <c r="P26" s="999"/>
      <c r="Q26" s="1003" t="s">
        <v>371</v>
      </c>
      <c r="R26" s="1004"/>
      <c r="S26" s="1004"/>
      <c r="T26" s="1004"/>
      <c r="U26" s="1005"/>
      <c r="V26" s="1003" t="s">
        <v>372</v>
      </c>
      <c r="W26" s="1004"/>
      <c r="X26" s="1004"/>
      <c r="Y26" s="1004"/>
      <c r="Z26" s="1005"/>
      <c r="AA26" s="1003" t="s">
        <v>373</v>
      </c>
      <c r="AB26" s="1004"/>
      <c r="AC26" s="1004"/>
      <c r="AD26" s="1004"/>
      <c r="AE26" s="1004"/>
      <c r="AF26" s="1061" t="s">
        <v>374</v>
      </c>
      <c r="AG26" s="1010"/>
      <c r="AH26" s="1010"/>
      <c r="AI26" s="1010"/>
      <c r="AJ26" s="1062"/>
      <c r="AK26" s="1004" t="s">
        <v>375</v>
      </c>
      <c r="AL26" s="1004"/>
      <c r="AM26" s="1004"/>
      <c r="AN26" s="1004"/>
      <c r="AO26" s="1005"/>
      <c r="AP26" s="1003" t="s">
        <v>376</v>
      </c>
      <c r="AQ26" s="1004"/>
      <c r="AR26" s="1004"/>
      <c r="AS26" s="1004"/>
      <c r="AT26" s="1005"/>
      <c r="AU26" s="1003" t="s">
        <v>377</v>
      </c>
      <c r="AV26" s="1004"/>
      <c r="AW26" s="1004"/>
      <c r="AX26" s="1004"/>
      <c r="AY26" s="1005"/>
      <c r="AZ26" s="1003" t="s">
        <v>378</v>
      </c>
      <c r="BA26" s="1004"/>
      <c r="BB26" s="1004"/>
      <c r="BC26" s="1004"/>
      <c r="BD26" s="1005"/>
      <c r="BE26" s="1003" t="s">
        <v>355</v>
      </c>
      <c r="BF26" s="1004"/>
      <c r="BG26" s="1004"/>
      <c r="BH26" s="1004"/>
      <c r="BI26" s="1019"/>
      <c r="BJ26" s="205"/>
      <c r="BK26" s="205"/>
      <c r="BL26" s="205"/>
      <c r="BM26" s="205"/>
      <c r="BN26" s="205"/>
      <c r="BO26" s="218"/>
      <c r="BP26" s="218"/>
      <c r="BQ26" s="215">
        <v>20</v>
      </c>
      <c r="BR26" s="216"/>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9"/>
    </row>
    <row r="27" spans="1:131" s="200"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5"/>
      <c r="BK27" s="205"/>
      <c r="BL27" s="205"/>
      <c r="BM27" s="205"/>
      <c r="BN27" s="205"/>
      <c r="BO27" s="218"/>
      <c r="BP27" s="218"/>
      <c r="BQ27" s="215">
        <v>21</v>
      </c>
      <c r="BR27" s="216"/>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9"/>
    </row>
    <row r="28" spans="1:131" s="200" customFormat="1" ht="26.25" customHeight="1" thickTop="1" x14ac:dyDescent="0.15">
      <c r="A28" s="219">
        <v>1</v>
      </c>
      <c r="B28" s="1052" t="s">
        <v>379</v>
      </c>
      <c r="C28" s="1053"/>
      <c r="D28" s="1053"/>
      <c r="E28" s="1053"/>
      <c r="F28" s="1053"/>
      <c r="G28" s="1053"/>
      <c r="H28" s="1053"/>
      <c r="I28" s="1053"/>
      <c r="J28" s="1053"/>
      <c r="K28" s="1053"/>
      <c r="L28" s="1053"/>
      <c r="M28" s="1053"/>
      <c r="N28" s="1053"/>
      <c r="O28" s="1053"/>
      <c r="P28" s="1054"/>
      <c r="Q28" s="1055">
        <v>2024</v>
      </c>
      <c r="R28" s="1056"/>
      <c r="S28" s="1056"/>
      <c r="T28" s="1056"/>
      <c r="U28" s="1056"/>
      <c r="V28" s="1056">
        <v>2020</v>
      </c>
      <c r="W28" s="1056"/>
      <c r="X28" s="1056"/>
      <c r="Y28" s="1056"/>
      <c r="Z28" s="1056"/>
      <c r="AA28" s="1056">
        <v>3</v>
      </c>
      <c r="AB28" s="1056"/>
      <c r="AC28" s="1056"/>
      <c r="AD28" s="1056"/>
      <c r="AE28" s="1057"/>
      <c r="AF28" s="1058">
        <v>3</v>
      </c>
      <c r="AG28" s="1056"/>
      <c r="AH28" s="1056"/>
      <c r="AI28" s="1056"/>
      <c r="AJ28" s="1059"/>
      <c r="AK28" s="1060">
        <v>177</v>
      </c>
      <c r="AL28" s="1048"/>
      <c r="AM28" s="1048"/>
      <c r="AN28" s="1048"/>
      <c r="AO28" s="1048"/>
      <c r="AP28" s="1048" t="s">
        <v>541</v>
      </c>
      <c r="AQ28" s="1048"/>
      <c r="AR28" s="1048"/>
      <c r="AS28" s="1048"/>
      <c r="AT28" s="1048"/>
      <c r="AU28" s="1048" t="s">
        <v>541</v>
      </c>
      <c r="AV28" s="1048"/>
      <c r="AW28" s="1048"/>
      <c r="AX28" s="1048"/>
      <c r="AY28" s="1048"/>
      <c r="AZ28" s="1049"/>
      <c r="BA28" s="1049"/>
      <c r="BB28" s="1049"/>
      <c r="BC28" s="1049"/>
      <c r="BD28" s="1049"/>
      <c r="BE28" s="1050"/>
      <c r="BF28" s="1050"/>
      <c r="BG28" s="1050"/>
      <c r="BH28" s="1050"/>
      <c r="BI28" s="1051"/>
      <c r="BJ28" s="205"/>
      <c r="BK28" s="205"/>
      <c r="BL28" s="205"/>
      <c r="BM28" s="205"/>
      <c r="BN28" s="205"/>
      <c r="BO28" s="218"/>
      <c r="BP28" s="218"/>
      <c r="BQ28" s="215">
        <v>22</v>
      </c>
      <c r="BR28" s="216"/>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9"/>
    </row>
    <row r="29" spans="1:131" s="200" customFormat="1" ht="26.25" customHeight="1" x14ac:dyDescent="0.15">
      <c r="A29" s="219">
        <v>2</v>
      </c>
      <c r="B29" s="1039" t="s">
        <v>380</v>
      </c>
      <c r="C29" s="1040"/>
      <c r="D29" s="1040"/>
      <c r="E29" s="1040"/>
      <c r="F29" s="1040"/>
      <c r="G29" s="1040"/>
      <c r="H29" s="1040"/>
      <c r="I29" s="1040"/>
      <c r="J29" s="1040"/>
      <c r="K29" s="1040"/>
      <c r="L29" s="1040"/>
      <c r="M29" s="1040"/>
      <c r="N29" s="1040"/>
      <c r="O29" s="1040"/>
      <c r="P29" s="1041"/>
      <c r="Q29" s="1045">
        <v>277</v>
      </c>
      <c r="R29" s="1046"/>
      <c r="S29" s="1046"/>
      <c r="T29" s="1046"/>
      <c r="U29" s="1046"/>
      <c r="V29" s="1046">
        <v>277</v>
      </c>
      <c r="W29" s="1046"/>
      <c r="X29" s="1046"/>
      <c r="Y29" s="1046"/>
      <c r="Z29" s="1046"/>
      <c r="AA29" s="1046" t="s">
        <v>540</v>
      </c>
      <c r="AB29" s="1046"/>
      <c r="AC29" s="1046"/>
      <c r="AD29" s="1046"/>
      <c r="AE29" s="1047"/>
      <c r="AF29" s="1021" t="s">
        <v>111</v>
      </c>
      <c r="AG29" s="1022"/>
      <c r="AH29" s="1022"/>
      <c r="AI29" s="1022"/>
      <c r="AJ29" s="1023"/>
      <c r="AK29" s="979">
        <v>76</v>
      </c>
      <c r="AL29" s="970"/>
      <c r="AM29" s="970"/>
      <c r="AN29" s="970"/>
      <c r="AO29" s="970"/>
      <c r="AP29" s="970" t="s">
        <v>541</v>
      </c>
      <c r="AQ29" s="970"/>
      <c r="AR29" s="970"/>
      <c r="AS29" s="970"/>
      <c r="AT29" s="970"/>
      <c r="AU29" s="970" t="s">
        <v>541</v>
      </c>
      <c r="AV29" s="970"/>
      <c r="AW29" s="970"/>
      <c r="AX29" s="970"/>
      <c r="AY29" s="970"/>
      <c r="AZ29" s="1044"/>
      <c r="BA29" s="1044"/>
      <c r="BB29" s="1044"/>
      <c r="BC29" s="1044"/>
      <c r="BD29" s="1044"/>
      <c r="BE29" s="1034"/>
      <c r="BF29" s="1034"/>
      <c r="BG29" s="1034"/>
      <c r="BH29" s="1034"/>
      <c r="BI29" s="1035"/>
      <c r="BJ29" s="205"/>
      <c r="BK29" s="205"/>
      <c r="BL29" s="205"/>
      <c r="BM29" s="205"/>
      <c r="BN29" s="205"/>
      <c r="BO29" s="218"/>
      <c r="BP29" s="218"/>
      <c r="BQ29" s="215">
        <v>23</v>
      </c>
      <c r="BR29" s="216"/>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9"/>
    </row>
    <row r="30" spans="1:131" s="200" customFormat="1" ht="26.25" customHeight="1" x14ac:dyDescent="0.15">
      <c r="A30" s="219">
        <v>3</v>
      </c>
      <c r="B30" s="1039" t="s">
        <v>381</v>
      </c>
      <c r="C30" s="1040"/>
      <c r="D30" s="1040"/>
      <c r="E30" s="1040"/>
      <c r="F30" s="1040"/>
      <c r="G30" s="1040"/>
      <c r="H30" s="1040"/>
      <c r="I30" s="1040"/>
      <c r="J30" s="1040"/>
      <c r="K30" s="1040"/>
      <c r="L30" s="1040"/>
      <c r="M30" s="1040"/>
      <c r="N30" s="1040"/>
      <c r="O30" s="1040"/>
      <c r="P30" s="1041"/>
      <c r="Q30" s="1045">
        <v>1915</v>
      </c>
      <c r="R30" s="1046"/>
      <c r="S30" s="1046"/>
      <c r="T30" s="1046"/>
      <c r="U30" s="1046"/>
      <c r="V30" s="1046">
        <v>1889</v>
      </c>
      <c r="W30" s="1046"/>
      <c r="X30" s="1046"/>
      <c r="Y30" s="1046"/>
      <c r="Z30" s="1046"/>
      <c r="AA30" s="1046">
        <v>26</v>
      </c>
      <c r="AB30" s="1046"/>
      <c r="AC30" s="1046"/>
      <c r="AD30" s="1046"/>
      <c r="AE30" s="1047"/>
      <c r="AF30" s="1021">
        <v>26</v>
      </c>
      <c r="AG30" s="1022"/>
      <c r="AH30" s="1022"/>
      <c r="AI30" s="1022"/>
      <c r="AJ30" s="1023"/>
      <c r="AK30" s="979">
        <v>281</v>
      </c>
      <c r="AL30" s="970"/>
      <c r="AM30" s="970"/>
      <c r="AN30" s="970"/>
      <c r="AO30" s="970"/>
      <c r="AP30" s="970" t="s">
        <v>541</v>
      </c>
      <c r="AQ30" s="970"/>
      <c r="AR30" s="970"/>
      <c r="AS30" s="970"/>
      <c r="AT30" s="970"/>
      <c r="AU30" s="970" t="s">
        <v>541</v>
      </c>
      <c r="AV30" s="970"/>
      <c r="AW30" s="970"/>
      <c r="AX30" s="970"/>
      <c r="AY30" s="970"/>
      <c r="AZ30" s="1044"/>
      <c r="BA30" s="1044"/>
      <c r="BB30" s="1044"/>
      <c r="BC30" s="1044"/>
      <c r="BD30" s="1044"/>
      <c r="BE30" s="1034"/>
      <c r="BF30" s="1034"/>
      <c r="BG30" s="1034"/>
      <c r="BH30" s="1034"/>
      <c r="BI30" s="1035"/>
      <c r="BJ30" s="205"/>
      <c r="BK30" s="205"/>
      <c r="BL30" s="205"/>
      <c r="BM30" s="205"/>
      <c r="BN30" s="205"/>
      <c r="BO30" s="218"/>
      <c r="BP30" s="218"/>
      <c r="BQ30" s="215">
        <v>24</v>
      </c>
      <c r="BR30" s="216"/>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9"/>
    </row>
    <row r="31" spans="1:131" s="200" customFormat="1" ht="26.25" customHeight="1" x14ac:dyDescent="0.15">
      <c r="A31" s="219">
        <v>4</v>
      </c>
      <c r="B31" s="1039" t="s">
        <v>382</v>
      </c>
      <c r="C31" s="1040"/>
      <c r="D31" s="1040"/>
      <c r="E31" s="1040"/>
      <c r="F31" s="1040"/>
      <c r="G31" s="1040"/>
      <c r="H31" s="1040"/>
      <c r="I31" s="1040"/>
      <c r="J31" s="1040"/>
      <c r="K31" s="1040"/>
      <c r="L31" s="1040"/>
      <c r="M31" s="1040"/>
      <c r="N31" s="1040"/>
      <c r="O31" s="1040"/>
      <c r="P31" s="1041"/>
      <c r="Q31" s="1045">
        <v>74</v>
      </c>
      <c r="R31" s="1046"/>
      <c r="S31" s="1046"/>
      <c r="T31" s="1046"/>
      <c r="U31" s="1046"/>
      <c r="V31" s="1046">
        <v>62</v>
      </c>
      <c r="W31" s="1046"/>
      <c r="X31" s="1046"/>
      <c r="Y31" s="1046"/>
      <c r="Z31" s="1046"/>
      <c r="AA31" s="1046">
        <v>12</v>
      </c>
      <c r="AB31" s="1046"/>
      <c r="AC31" s="1046"/>
      <c r="AD31" s="1046"/>
      <c r="AE31" s="1047"/>
      <c r="AF31" s="1021">
        <v>12</v>
      </c>
      <c r="AG31" s="1022"/>
      <c r="AH31" s="1022"/>
      <c r="AI31" s="1022"/>
      <c r="AJ31" s="1023"/>
      <c r="AK31" s="979" t="s">
        <v>552</v>
      </c>
      <c r="AL31" s="970"/>
      <c r="AM31" s="970"/>
      <c r="AN31" s="970"/>
      <c r="AO31" s="970"/>
      <c r="AP31" s="970" t="s">
        <v>541</v>
      </c>
      <c r="AQ31" s="970"/>
      <c r="AR31" s="970"/>
      <c r="AS31" s="970"/>
      <c r="AT31" s="970"/>
      <c r="AU31" s="970" t="s">
        <v>541</v>
      </c>
      <c r="AV31" s="970"/>
      <c r="AW31" s="970"/>
      <c r="AX31" s="970"/>
      <c r="AY31" s="970"/>
      <c r="AZ31" s="1044"/>
      <c r="BA31" s="1044"/>
      <c r="BB31" s="1044"/>
      <c r="BC31" s="1044"/>
      <c r="BD31" s="1044"/>
      <c r="BE31" s="1034"/>
      <c r="BF31" s="1034"/>
      <c r="BG31" s="1034"/>
      <c r="BH31" s="1034"/>
      <c r="BI31" s="1035"/>
      <c r="BJ31" s="205"/>
      <c r="BK31" s="205"/>
      <c r="BL31" s="205"/>
      <c r="BM31" s="205"/>
      <c r="BN31" s="205"/>
      <c r="BO31" s="218"/>
      <c r="BP31" s="218"/>
      <c r="BQ31" s="215">
        <v>25</v>
      </c>
      <c r="BR31" s="216"/>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9"/>
    </row>
    <row r="32" spans="1:131" s="200" customFormat="1" ht="26.25" customHeight="1" x14ac:dyDescent="0.15">
      <c r="A32" s="219">
        <v>5</v>
      </c>
      <c r="B32" s="1039" t="s">
        <v>383</v>
      </c>
      <c r="C32" s="1040"/>
      <c r="D32" s="1040"/>
      <c r="E32" s="1040"/>
      <c r="F32" s="1040"/>
      <c r="G32" s="1040"/>
      <c r="H32" s="1040"/>
      <c r="I32" s="1040"/>
      <c r="J32" s="1040"/>
      <c r="K32" s="1040"/>
      <c r="L32" s="1040"/>
      <c r="M32" s="1040"/>
      <c r="N32" s="1040"/>
      <c r="O32" s="1040"/>
      <c r="P32" s="1041"/>
      <c r="Q32" s="1045">
        <v>8</v>
      </c>
      <c r="R32" s="1046"/>
      <c r="S32" s="1046"/>
      <c r="T32" s="1046"/>
      <c r="U32" s="1046"/>
      <c r="V32" s="1046">
        <v>8</v>
      </c>
      <c r="W32" s="1046"/>
      <c r="X32" s="1046"/>
      <c r="Y32" s="1046"/>
      <c r="Z32" s="1046"/>
      <c r="AA32" s="1046">
        <v>0</v>
      </c>
      <c r="AB32" s="1046"/>
      <c r="AC32" s="1046"/>
      <c r="AD32" s="1046"/>
      <c r="AE32" s="1047"/>
      <c r="AF32" s="1021">
        <v>0</v>
      </c>
      <c r="AG32" s="1022"/>
      <c r="AH32" s="1022"/>
      <c r="AI32" s="1022"/>
      <c r="AJ32" s="1023"/>
      <c r="AK32" s="979" t="s">
        <v>552</v>
      </c>
      <c r="AL32" s="970"/>
      <c r="AM32" s="970"/>
      <c r="AN32" s="970"/>
      <c r="AO32" s="970"/>
      <c r="AP32" s="970" t="s">
        <v>541</v>
      </c>
      <c r="AQ32" s="970"/>
      <c r="AR32" s="970"/>
      <c r="AS32" s="970"/>
      <c r="AT32" s="970"/>
      <c r="AU32" s="970" t="s">
        <v>541</v>
      </c>
      <c r="AV32" s="970"/>
      <c r="AW32" s="970"/>
      <c r="AX32" s="970"/>
      <c r="AY32" s="970"/>
      <c r="AZ32" s="1044"/>
      <c r="BA32" s="1044"/>
      <c r="BB32" s="1044"/>
      <c r="BC32" s="1044"/>
      <c r="BD32" s="1044"/>
      <c r="BE32" s="1034"/>
      <c r="BF32" s="1034"/>
      <c r="BG32" s="1034"/>
      <c r="BH32" s="1034"/>
      <c r="BI32" s="1035"/>
      <c r="BJ32" s="205"/>
      <c r="BK32" s="205"/>
      <c r="BL32" s="205"/>
      <c r="BM32" s="205"/>
      <c r="BN32" s="205"/>
      <c r="BO32" s="218"/>
      <c r="BP32" s="218"/>
      <c r="BQ32" s="215">
        <v>26</v>
      </c>
      <c r="BR32" s="216"/>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9"/>
    </row>
    <row r="33" spans="1:131" s="200" customFormat="1" ht="26.25" customHeight="1" x14ac:dyDescent="0.15">
      <c r="A33" s="219">
        <v>6</v>
      </c>
      <c r="B33" s="1039" t="s">
        <v>384</v>
      </c>
      <c r="C33" s="1040"/>
      <c r="D33" s="1040"/>
      <c r="E33" s="1040"/>
      <c r="F33" s="1040"/>
      <c r="G33" s="1040"/>
      <c r="H33" s="1040"/>
      <c r="I33" s="1040"/>
      <c r="J33" s="1040"/>
      <c r="K33" s="1040"/>
      <c r="L33" s="1040"/>
      <c r="M33" s="1040"/>
      <c r="N33" s="1040"/>
      <c r="O33" s="1040"/>
      <c r="P33" s="1041"/>
      <c r="Q33" s="1045">
        <v>490</v>
      </c>
      <c r="R33" s="1046"/>
      <c r="S33" s="1046"/>
      <c r="T33" s="1046"/>
      <c r="U33" s="1046"/>
      <c r="V33" s="1046">
        <v>486</v>
      </c>
      <c r="W33" s="1046"/>
      <c r="X33" s="1046"/>
      <c r="Y33" s="1046"/>
      <c r="Z33" s="1046"/>
      <c r="AA33" s="1046">
        <v>4</v>
      </c>
      <c r="AB33" s="1046"/>
      <c r="AC33" s="1046"/>
      <c r="AD33" s="1046"/>
      <c r="AE33" s="1047"/>
      <c r="AF33" s="1021">
        <v>1111</v>
      </c>
      <c r="AG33" s="1022"/>
      <c r="AH33" s="1022"/>
      <c r="AI33" s="1022"/>
      <c r="AJ33" s="1023"/>
      <c r="AK33" s="979" t="s">
        <v>552</v>
      </c>
      <c r="AL33" s="970"/>
      <c r="AM33" s="970"/>
      <c r="AN33" s="970"/>
      <c r="AO33" s="970"/>
      <c r="AP33" s="970">
        <v>531</v>
      </c>
      <c r="AQ33" s="970"/>
      <c r="AR33" s="970"/>
      <c r="AS33" s="970"/>
      <c r="AT33" s="970"/>
      <c r="AU33" s="970" t="s">
        <v>540</v>
      </c>
      <c r="AV33" s="970"/>
      <c r="AW33" s="970"/>
      <c r="AX33" s="970"/>
      <c r="AY33" s="970"/>
      <c r="AZ33" s="970" t="s">
        <v>540</v>
      </c>
      <c r="BA33" s="970"/>
      <c r="BB33" s="970"/>
      <c r="BC33" s="970"/>
      <c r="BD33" s="970"/>
      <c r="BE33" s="1034" t="s">
        <v>385</v>
      </c>
      <c r="BF33" s="1034"/>
      <c r="BG33" s="1034"/>
      <c r="BH33" s="1034"/>
      <c r="BI33" s="1035"/>
      <c r="BJ33" s="205"/>
      <c r="BK33" s="205"/>
      <c r="BL33" s="205"/>
      <c r="BM33" s="205"/>
      <c r="BN33" s="205"/>
      <c r="BO33" s="218"/>
      <c r="BP33" s="218"/>
      <c r="BQ33" s="215">
        <v>27</v>
      </c>
      <c r="BR33" s="216"/>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9"/>
    </row>
    <row r="34" spans="1:131" s="200" customFormat="1" ht="26.25" customHeight="1" x14ac:dyDescent="0.15">
      <c r="A34" s="219">
        <v>7</v>
      </c>
      <c r="B34" s="1039" t="s">
        <v>386</v>
      </c>
      <c r="C34" s="1040"/>
      <c r="D34" s="1040"/>
      <c r="E34" s="1040"/>
      <c r="F34" s="1040"/>
      <c r="G34" s="1040"/>
      <c r="H34" s="1040"/>
      <c r="I34" s="1040"/>
      <c r="J34" s="1040"/>
      <c r="K34" s="1040"/>
      <c r="L34" s="1040"/>
      <c r="M34" s="1040"/>
      <c r="N34" s="1040"/>
      <c r="O34" s="1040"/>
      <c r="P34" s="1041"/>
      <c r="Q34" s="1045">
        <v>307</v>
      </c>
      <c r="R34" s="1046"/>
      <c r="S34" s="1046"/>
      <c r="T34" s="1046"/>
      <c r="U34" s="1046"/>
      <c r="V34" s="1046">
        <v>387</v>
      </c>
      <c r="W34" s="1046"/>
      <c r="X34" s="1046"/>
      <c r="Y34" s="1046"/>
      <c r="Z34" s="1046"/>
      <c r="AA34" s="1046">
        <v>-81</v>
      </c>
      <c r="AB34" s="1046"/>
      <c r="AC34" s="1046"/>
      <c r="AD34" s="1046"/>
      <c r="AE34" s="1047"/>
      <c r="AF34" s="1021">
        <v>91</v>
      </c>
      <c r="AG34" s="1022"/>
      <c r="AH34" s="1022"/>
      <c r="AI34" s="1022"/>
      <c r="AJ34" s="1023"/>
      <c r="AK34" s="979" t="s">
        <v>552</v>
      </c>
      <c r="AL34" s="970"/>
      <c r="AM34" s="970"/>
      <c r="AN34" s="970"/>
      <c r="AO34" s="970"/>
      <c r="AP34" s="970">
        <v>360</v>
      </c>
      <c r="AQ34" s="970"/>
      <c r="AR34" s="970"/>
      <c r="AS34" s="970"/>
      <c r="AT34" s="970"/>
      <c r="AU34" s="970" t="s">
        <v>540</v>
      </c>
      <c r="AV34" s="970"/>
      <c r="AW34" s="970"/>
      <c r="AX34" s="970"/>
      <c r="AY34" s="970"/>
      <c r="AZ34" s="970" t="s">
        <v>540</v>
      </c>
      <c r="BA34" s="970"/>
      <c r="BB34" s="970"/>
      <c r="BC34" s="970"/>
      <c r="BD34" s="970"/>
      <c r="BE34" s="1034" t="s">
        <v>385</v>
      </c>
      <c r="BF34" s="1034"/>
      <c r="BG34" s="1034"/>
      <c r="BH34" s="1034"/>
      <c r="BI34" s="1035"/>
      <c r="BJ34" s="205"/>
      <c r="BK34" s="205"/>
      <c r="BL34" s="205"/>
      <c r="BM34" s="205"/>
      <c r="BN34" s="205"/>
      <c r="BO34" s="218"/>
      <c r="BP34" s="218"/>
      <c r="BQ34" s="215">
        <v>28</v>
      </c>
      <c r="BR34" s="216"/>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9"/>
    </row>
    <row r="35" spans="1:131" s="200" customFormat="1" ht="26.25" customHeight="1" x14ac:dyDescent="0.15">
      <c r="A35" s="219">
        <v>8</v>
      </c>
      <c r="B35" s="1039" t="s">
        <v>387</v>
      </c>
      <c r="C35" s="1040"/>
      <c r="D35" s="1040"/>
      <c r="E35" s="1040"/>
      <c r="F35" s="1040"/>
      <c r="G35" s="1040"/>
      <c r="H35" s="1040"/>
      <c r="I35" s="1040"/>
      <c r="J35" s="1040"/>
      <c r="K35" s="1040"/>
      <c r="L35" s="1040"/>
      <c r="M35" s="1040"/>
      <c r="N35" s="1040"/>
      <c r="O35" s="1040"/>
      <c r="P35" s="1041"/>
      <c r="Q35" s="1045">
        <v>210</v>
      </c>
      <c r="R35" s="1046"/>
      <c r="S35" s="1046"/>
      <c r="T35" s="1046"/>
      <c r="U35" s="1046"/>
      <c r="V35" s="1046">
        <v>166</v>
      </c>
      <c r="W35" s="1046"/>
      <c r="X35" s="1046"/>
      <c r="Y35" s="1046"/>
      <c r="Z35" s="1046"/>
      <c r="AA35" s="1046">
        <v>43</v>
      </c>
      <c r="AB35" s="1046"/>
      <c r="AC35" s="1046"/>
      <c r="AD35" s="1046"/>
      <c r="AE35" s="1047"/>
      <c r="AF35" s="1021">
        <v>43</v>
      </c>
      <c r="AG35" s="1022"/>
      <c r="AH35" s="1022"/>
      <c r="AI35" s="1022"/>
      <c r="AJ35" s="1023"/>
      <c r="AK35" s="979" t="s">
        <v>552</v>
      </c>
      <c r="AL35" s="970"/>
      <c r="AM35" s="970"/>
      <c r="AN35" s="970"/>
      <c r="AO35" s="970"/>
      <c r="AP35" s="970">
        <v>98</v>
      </c>
      <c r="AQ35" s="970"/>
      <c r="AR35" s="970"/>
      <c r="AS35" s="970"/>
      <c r="AT35" s="970"/>
      <c r="AU35" s="970" t="s">
        <v>540</v>
      </c>
      <c r="AV35" s="970"/>
      <c r="AW35" s="970"/>
      <c r="AX35" s="970"/>
      <c r="AY35" s="970"/>
      <c r="AZ35" s="970" t="s">
        <v>540</v>
      </c>
      <c r="BA35" s="970"/>
      <c r="BB35" s="970"/>
      <c r="BC35" s="970"/>
      <c r="BD35" s="970"/>
      <c r="BE35" s="1034" t="s">
        <v>388</v>
      </c>
      <c r="BF35" s="1034"/>
      <c r="BG35" s="1034"/>
      <c r="BH35" s="1034"/>
      <c r="BI35" s="1035"/>
      <c r="BJ35" s="205"/>
      <c r="BK35" s="205"/>
      <c r="BL35" s="205"/>
      <c r="BM35" s="205"/>
      <c r="BN35" s="205"/>
      <c r="BO35" s="218"/>
      <c r="BP35" s="218"/>
      <c r="BQ35" s="215">
        <v>29</v>
      </c>
      <c r="BR35" s="216"/>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9"/>
    </row>
    <row r="36" spans="1:131" s="200" customFormat="1" ht="26.25" customHeight="1" x14ac:dyDescent="0.15">
      <c r="A36" s="219">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1"/>
      <c r="AG36" s="1022"/>
      <c r="AH36" s="1022"/>
      <c r="AI36" s="1022"/>
      <c r="AJ36" s="1023"/>
      <c r="AK36" s="979"/>
      <c r="AL36" s="970"/>
      <c r="AM36" s="970"/>
      <c r="AN36" s="970"/>
      <c r="AO36" s="970"/>
      <c r="AP36" s="970"/>
      <c r="AQ36" s="970"/>
      <c r="AR36" s="970"/>
      <c r="AS36" s="970"/>
      <c r="AT36" s="970"/>
      <c r="AU36" s="970"/>
      <c r="AV36" s="970"/>
      <c r="AW36" s="970"/>
      <c r="AX36" s="970"/>
      <c r="AY36" s="970"/>
      <c r="AZ36" s="1044"/>
      <c r="BA36" s="1044"/>
      <c r="BB36" s="1044"/>
      <c r="BC36" s="1044"/>
      <c r="BD36" s="1044"/>
      <c r="BE36" s="1034"/>
      <c r="BF36" s="1034"/>
      <c r="BG36" s="1034"/>
      <c r="BH36" s="1034"/>
      <c r="BI36" s="1035"/>
      <c r="BJ36" s="205"/>
      <c r="BK36" s="205"/>
      <c r="BL36" s="205"/>
      <c r="BM36" s="205"/>
      <c r="BN36" s="205"/>
      <c r="BO36" s="218"/>
      <c r="BP36" s="218"/>
      <c r="BQ36" s="215">
        <v>30</v>
      </c>
      <c r="BR36" s="216"/>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9"/>
    </row>
    <row r="37" spans="1:131" s="200" customFormat="1" ht="26.25" customHeight="1" x14ac:dyDescent="0.15">
      <c r="A37" s="219">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1"/>
      <c r="AG37" s="1022"/>
      <c r="AH37" s="1022"/>
      <c r="AI37" s="1022"/>
      <c r="AJ37" s="1023"/>
      <c r="AK37" s="979"/>
      <c r="AL37" s="970"/>
      <c r="AM37" s="970"/>
      <c r="AN37" s="970"/>
      <c r="AO37" s="970"/>
      <c r="AP37" s="970"/>
      <c r="AQ37" s="970"/>
      <c r="AR37" s="970"/>
      <c r="AS37" s="970"/>
      <c r="AT37" s="970"/>
      <c r="AU37" s="970"/>
      <c r="AV37" s="970"/>
      <c r="AW37" s="970"/>
      <c r="AX37" s="970"/>
      <c r="AY37" s="970"/>
      <c r="AZ37" s="1044"/>
      <c r="BA37" s="1044"/>
      <c r="BB37" s="1044"/>
      <c r="BC37" s="1044"/>
      <c r="BD37" s="1044"/>
      <c r="BE37" s="1034"/>
      <c r="BF37" s="1034"/>
      <c r="BG37" s="1034"/>
      <c r="BH37" s="1034"/>
      <c r="BI37" s="1035"/>
      <c r="BJ37" s="205"/>
      <c r="BK37" s="205"/>
      <c r="BL37" s="205"/>
      <c r="BM37" s="205"/>
      <c r="BN37" s="205"/>
      <c r="BO37" s="218"/>
      <c r="BP37" s="218"/>
      <c r="BQ37" s="215">
        <v>31</v>
      </c>
      <c r="BR37" s="216"/>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9"/>
    </row>
    <row r="38" spans="1:131" s="200" customFormat="1" ht="26.25" customHeight="1" x14ac:dyDescent="0.15">
      <c r="A38" s="219">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1"/>
      <c r="AG38" s="1022"/>
      <c r="AH38" s="1022"/>
      <c r="AI38" s="1022"/>
      <c r="AJ38" s="1023"/>
      <c r="AK38" s="979"/>
      <c r="AL38" s="970"/>
      <c r="AM38" s="970"/>
      <c r="AN38" s="970"/>
      <c r="AO38" s="970"/>
      <c r="AP38" s="970"/>
      <c r="AQ38" s="970"/>
      <c r="AR38" s="970"/>
      <c r="AS38" s="970"/>
      <c r="AT38" s="970"/>
      <c r="AU38" s="970"/>
      <c r="AV38" s="970"/>
      <c r="AW38" s="970"/>
      <c r="AX38" s="970"/>
      <c r="AY38" s="970"/>
      <c r="AZ38" s="1044"/>
      <c r="BA38" s="1044"/>
      <c r="BB38" s="1044"/>
      <c r="BC38" s="1044"/>
      <c r="BD38" s="1044"/>
      <c r="BE38" s="1034"/>
      <c r="BF38" s="1034"/>
      <c r="BG38" s="1034"/>
      <c r="BH38" s="1034"/>
      <c r="BI38" s="1035"/>
      <c r="BJ38" s="205"/>
      <c r="BK38" s="205"/>
      <c r="BL38" s="205"/>
      <c r="BM38" s="205"/>
      <c r="BN38" s="205"/>
      <c r="BO38" s="218"/>
      <c r="BP38" s="218"/>
      <c r="BQ38" s="215">
        <v>32</v>
      </c>
      <c r="BR38" s="216"/>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9"/>
    </row>
    <row r="39" spans="1:131" s="200" customFormat="1" ht="26.25" customHeight="1" x14ac:dyDescent="0.15">
      <c r="A39" s="219">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1"/>
      <c r="AG39" s="1022"/>
      <c r="AH39" s="1022"/>
      <c r="AI39" s="1022"/>
      <c r="AJ39" s="1023"/>
      <c r="AK39" s="979"/>
      <c r="AL39" s="970"/>
      <c r="AM39" s="970"/>
      <c r="AN39" s="970"/>
      <c r="AO39" s="970"/>
      <c r="AP39" s="970"/>
      <c r="AQ39" s="970"/>
      <c r="AR39" s="970"/>
      <c r="AS39" s="970"/>
      <c r="AT39" s="970"/>
      <c r="AU39" s="970"/>
      <c r="AV39" s="970"/>
      <c r="AW39" s="970"/>
      <c r="AX39" s="970"/>
      <c r="AY39" s="970"/>
      <c r="AZ39" s="1044"/>
      <c r="BA39" s="1044"/>
      <c r="BB39" s="1044"/>
      <c r="BC39" s="1044"/>
      <c r="BD39" s="1044"/>
      <c r="BE39" s="1034"/>
      <c r="BF39" s="1034"/>
      <c r="BG39" s="1034"/>
      <c r="BH39" s="1034"/>
      <c r="BI39" s="1035"/>
      <c r="BJ39" s="205"/>
      <c r="BK39" s="205"/>
      <c r="BL39" s="205"/>
      <c r="BM39" s="205"/>
      <c r="BN39" s="205"/>
      <c r="BO39" s="218"/>
      <c r="BP39" s="218"/>
      <c r="BQ39" s="215">
        <v>33</v>
      </c>
      <c r="BR39" s="216"/>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9"/>
    </row>
    <row r="40" spans="1:131" s="200" customFormat="1" ht="26.25" customHeight="1" x14ac:dyDescent="0.15">
      <c r="A40" s="214">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1"/>
      <c r="AG40" s="1022"/>
      <c r="AH40" s="1022"/>
      <c r="AI40" s="1022"/>
      <c r="AJ40" s="1023"/>
      <c r="AK40" s="979"/>
      <c r="AL40" s="970"/>
      <c r="AM40" s="970"/>
      <c r="AN40" s="970"/>
      <c r="AO40" s="970"/>
      <c r="AP40" s="970"/>
      <c r="AQ40" s="970"/>
      <c r="AR40" s="970"/>
      <c r="AS40" s="970"/>
      <c r="AT40" s="970"/>
      <c r="AU40" s="970"/>
      <c r="AV40" s="970"/>
      <c r="AW40" s="970"/>
      <c r="AX40" s="970"/>
      <c r="AY40" s="970"/>
      <c r="AZ40" s="1044"/>
      <c r="BA40" s="1044"/>
      <c r="BB40" s="1044"/>
      <c r="BC40" s="1044"/>
      <c r="BD40" s="1044"/>
      <c r="BE40" s="1034"/>
      <c r="BF40" s="1034"/>
      <c r="BG40" s="1034"/>
      <c r="BH40" s="1034"/>
      <c r="BI40" s="1035"/>
      <c r="BJ40" s="205"/>
      <c r="BK40" s="205"/>
      <c r="BL40" s="205"/>
      <c r="BM40" s="205"/>
      <c r="BN40" s="205"/>
      <c r="BO40" s="218"/>
      <c r="BP40" s="218"/>
      <c r="BQ40" s="215">
        <v>34</v>
      </c>
      <c r="BR40" s="216"/>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9"/>
    </row>
    <row r="41" spans="1:131" s="200" customFormat="1" ht="26.25" customHeight="1" x14ac:dyDescent="0.15">
      <c r="A41" s="214">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1"/>
      <c r="AG41" s="1022"/>
      <c r="AH41" s="1022"/>
      <c r="AI41" s="1022"/>
      <c r="AJ41" s="1023"/>
      <c r="AK41" s="979"/>
      <c r="AL41" s="970"/>
      <c r="AM41" s="970"/>
      <c r="AN41" s="970"/>
      <c r="AO41" s="970"/>
      <c r="AP41" s="970"/>
      <c r="AQ41" s="970"/>
      <c r="AR41" s="970"/>
      <c r="AS41" s="970"/>
      <c r="AT41" s="970"/>
      <c r="AU41" s="970"/>
      <c r="AV41" s="970"/>
      <c r="AW41" s="970"/>
      <c r="AX41" s="970"/>
      <c r="AY41" s="970"/>
      <c r="AZ41" s="1044"/>
      <c r="BA41" s="1044"/>
      <c r="BB41" s="1044"/>
      <c r="BC41" s="1044"/>
      <c r="BD41" s="1044"/>
      <c r="BE41" s="1034"/>
      <c r="BF41" s="1034"/>
      <c r="BG41" s="1034"/>
      <c r="BH41" s="1034"/>
      <c r="BI41" s="1035"/>
      <c r="BJ41" s="205"/>
      <c r="BK41" s="205"/>
      <c r="BL41" s="205"/>
      <c r="BM41" s="205"/>
      <c r="BN41" s="205"/>
      <c r="BO41" s="218"/>
      <c r="BP41" s="218"/>
      <c r="BQ41" s="215">
        <v>35</v>
      </c>
      <c r="BR41" s="216"/>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9"/>
    </row>
    <row r="42" spans="1:131" s="200" customFormat="1" ht="26.25" customHeight="1" x14ac:dyDescent="0.15">
      <c r="A42" s="214">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1"/>
      <c r="AG42" s="1022"/>
      <c r="AH42" s="1022"/>
      <c r="AI42" s="1022"/>
      <c r="AJ42" s="1023"/>
      <c r="AK42" s="979"/>
      <c r="AL42" s="970"/>
      <c r="AM42" s="970"/>
      <c r="AN42" s="970"/>
      <c r="AO42" s="970"/>
      <c r="AP42" s="970"/>
      <c r="AQ42" s="970"/>
      <c r="AR42" s="970"/>
      <c r="AS42" s="970"/>
      <c r="AT42" s="970"/>
      <c r="AU42" s="970"/>
      <c r="AV42" s="970"/>
      <c r="AW42" s="970"/>
      <c r="AX42" s="970"/>
      <c r="AY42" s="970"/>
      <c r="AZ42" s="1044"/>
      <c r="BA42" s="1044"/>
      <c r="BB42" s="1044"/>
      <c r="BC42" s="1044"/>
      <c r="BD42" s="1044"/>
      <c r="BE42" s="1034"/>
      <c r="BF42" s="1034"/>
      <c r="BG42" s="1034"/>
      <c r="BH42" s="1034"/>
      <c r="BI42" s="1035"/>
      <c r="BJ42" s="205"/>
      <c r="BK42" s="205"/>
      <c r="BL42" s="205"/>
      <c r="BM42" s="205"/>
      <c r="BN42" s="205"/>
      <c r="BO42" s="218"/>
      <c r="BP42" s="218"/>
      <c r="BQ42" s="215">
        <v>36</v>
      </c>
      <c r="BR42" s="216"/>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9"/>
    </row>
    <row r="43" spans="1:131" s="200" customFormat="1" ht="26.25" customHeight="1" x14ac:dyDescent="0.15">
      <c r="A43" s="214">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1"/>
      <c r="AG43" s="1022"/>
      <c r="AH43" s="1022"/>
      <c r="AI43" s="1022"/>
      <c r="AJ43" s="1023"/>
      <c r="AK43" s="979"/>
      <c r="AL43" s="970"/>
      <c r="AM43" s="970"/>
      <c r="AN43" s="970"/>
      <c r="AO43" s="970"/>
      <c r="AP43" s="970"/>
      <c r="AQ43" s="970"/>
      <c r="AR43" s="970"/>
      <c r="AS43" s="970"/>
      <c r="AT43" s="970"/>
      <c r="AU43" s="970"/>
      <c r="AV43" s="970"/>
      <c r="AW43" s="970"/>
      <c r="AX43" s="970"/>
      <c r="AY43" s="970"/>
      <c r="AZ43" s="1044"/>
      <c r="BA43" s="1044"/>
      <c r="BB43" s="1044"/>
      <c r="BC43" s="1044"/>
      <c r="BD43" s="1044"/>
      <c r="BE43" s="1034"/>
      <c r="BF43" s="1034"/>
      <c r="BG43" s="1034"/>
      <c r="BH43" s="1034"/>
      <c r="BI43" s="1035"/>
      <c r="BJ43" s="205"/>
      <c r="BK43" s="205"/>
      <c r="BL43" s="205"/>
      <c r="BM43" s="205"/>
      <c r="BN43" s="205"/>
      <c r="BO43" s="218"/>
      <c r="BP43" s="218"/>
      <c r="BQ43" s="215">
        <v>37</v>
      </c>
      <c r="BR43" s="216"/>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9"/>
    </row>
    <row r="44" spans="1:131" s="200" customFormat="1" ht="26.25" customHeight="1" x14ac:dyDescent="0.15">
      <c r="A44" s="214">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1"/>
      <c r="AG44" s="1022"/>
      <c r="AH44" s="1022"/>
      <c r="AI44" s="1022"/>
      <c r="AJ44" s="1023"/>
      <c r="AK44" s="979"/>
      <c r="AL44" s="970"/>
      <c r="AM44" s="970"/>
      <c r="AN44" s="970"/>
      <c r="AO44" s="970"/>
      <c r="AP44" s="970"/>
      <c r="AQ44" s="970"/>
      <c r="AR44" s="970"/>
      <c r="AS44" s="970"/>
      <c r="AT44" s="970"/>
      <c r="AU44" s="970"/>
      <c r="AV44" s="970"/>
      <c r="AW44" s="970"/>
      <c r="AX44" s="970"/>
      <c r="AY44" s="970"/>
      <c r="AZ44" s="1044"/>
      <c r="BA44" s="1044"/>
      <c r="BB44" s="1044"/>
      <c r="BC44" s="1044"/>
      <c r="BD44" s="1044"/>
      <c r="BE44" s="1034"/>
      <c r="BF44" s="1034"/>
      <c r="BG44" s="1034"/>
      <c r="BH44" s="1034"/>
      <c r="BI44" s="1035"/>
      <c r="BJ44" s="205"/>
      <c r="BK44" s="205"/>
      <c r="BL44" s="205"/>
      <c r="BM44" s="205"/>
      <c r="BN44" s="205"/>
      <c r="BO44" s="218"/>
      <c r="BP44" s="218"/>
      <c r="BQ44" s="215">
        <v>38</v>
      </c>
      <c r="BR44" s="216"/>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9"/>
    </row>
    <row r="45" spans="1:131" s="200" customFormat="1" ht="26.25" customHeight="1" x14ac:dyDescent="0.15">
      <c r="A45" s="214">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1"/>
      <c r="AG45" s="1022"/>
      <c r="AH45" s="1022"/>
      <c r="AI45" s="1022"/>
      <c r="AJ45" s="1023"/>
      <c r="AK45" s="979"/>
      <c r="AL45" s="970"/>
      <c r="AM45" s="970"/>
      <c r="AN45" s="970"/>
      <c r="AO45" s="970"/>
      <c r="AP45" s="970"/>
      <c r="AQ45" s="970"/>
      <c r="AR45" s="970"/>
      <c r="AS45" s="970"/>
      <c r="AT45" s="970"/>
      <c r="AU45" s="970"/>
      <c r="AV45" s="970"/>
      <c r="AW45" s="970"/>
      <c r="AX45" s="970"/>
      <c r="AY45" s="970"/>
      <c r="AZ45" s="1044"/>
      <c r="BA45" s="1044"/>
      <c r="BB45" s="1044"/>
      <c r="BC45" s="1044"/>
      <c r="BD45" s="1044"/>
      <c r="BE45" s="1034"/>
      <c r="BF45" s="1034"/>
      <c r="BG45" s="1034"/>
      <c r="BH45" s="1034"/>
      <c r="BI45" s="1035"/>
      <c r="BJ45" s="205"/>
      <c r="BK45" s="205"/>
      <c r="BL45" s="205"/>
      <c r="BM45" s="205"/>
      <c r="BN45" s="205"/>
      <c r="BO45" s="218"/>
      <c r="BP45" s="218"/>
      <c r="BQ45" s="215">
        <v>39</v>
      </c>
      <c r="BR45" s="216"/>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9"/>
    </row>
    <row r="46" spans="1:131" s="200" customFormat="1" ht="26.25" customHeight="1" x14ac:dyDescent="0.15">
      <c r="A46" s="214">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1"/>
      <c r="AG46" s="1022"/>
      <c r="AH46" s="1022"/>
      <c r="AI46" s="1022"/>
      <c r="AJ46" s="1023"/>
      <c r="AK46" s="979"/>
      <c r="AL46" s="970"/>
      <c r="AM46" s="970"/>
      <c r="AN46" s="970"/>
      <c r="AO46" s="970"/>
      <c r="AP46" s="970"/>
      <c r="AQ46" s="970"/>
      <c r="AR46" s="970"/>
      <c r="AS46" s="970"/>
      <c r="AT46" s="970"/>
      <c r="AU46" s="970"/>
      <c r="AV46" s="970"/>
      <c r="AW46" s="970"/>
      <c r="AX46" s="970"/>
      <c r="AY46" s="970"/>
      <c r="AZ46" s="1044"/>
      <c r="BA46" s="1044"/>
      <c r="BB46" s="1044"/>
      <c r="BC46" s="1044"/>
      <c r="BD46" s="1044"/>
      <c r="BE46" s="1034"/>
      <c r="BF46" s="1034"/>
      <c r="BG46" s="1034"/>
      <c r="BH46" s="1034"/>
      <c r="BI46" s="1035"/>
      <c r="BJ46" s="205"/>
      <c r="BK46" s="205"/>
      <c r="BL46" s="205"/>
      <c r="BM46" s="205"/>
      <c r="BN46" s="205"/>
      <c r="BO46" s="218"/>
      <c r="BP46" s="218"/>
      <c r="BQ46" s="215">
        <v>40</v>
      </c>
      <c r="BR46" s="216"/>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9"/>
    </row>
    <row r="47" spans="1:131" s="200" customFormat="1" ht="26.25" customHeight="1" x14ac:dyDescent="0.15">
      <c r="A47" s="214">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1"/>
      <c r="AG47" s="1022"/>
      <c r="AH47" s="1022"/>
      <c r="AI47" s="1022"/>
      <c r="AJ47" s="1023"/>
      <c r="AK47" s="979"/>
      <c r="AL47" s="970"/>
      <c r="AM47" s="970"/>
      <c r="AN47" s="970"/>
      <c r="AO47" s="970"/>
      <c r="AP47" s="970"/>
      <c r="AQ47" s="970"/>
      <c r="AR47" s="970"/>
      <c r="AS47" s="970"/>
      <c r="AT47" s="970"/>
      <c r="AU47" s="970"/>
      <c r="AV47" s="970"/>
      <c r="AW47" s="970"/>
      <c r="AX47" s="970"/>
      <c r="AY47" s="970"/>
      <c r="AZ47" s="1044"/>
      <c r="BA47" s="1044"/>
      <c r="BB47" s="1044"/>
      <c r="BC47" s="1044"/>
      <c r="BD47" s="1044"/>
      <c r="BE47" s="1034"/>
      <c r="BF47" s="1034"/>
      <c r="BG47" s="1034"/>
      <c r="BH47" s="1034"/>
      <c r="BI47" s="1035"/>
      <c r="BJ47" s="205"/>
      <c r="BK47" s="205"/>
      <c r="BL47" s="205"/>
      <c r="BM47" s="205"/>
      <c r="BN47" s="205"/>
      <c r="BO47" s="218"/>
      <c r="BP47" s="218"/>
      <c r="BQ47" s="215">
        <v>41</v>
      </c>
      <c r="BR47" s="216"/>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9"/>
    </row>
    <row r="48" spans="1:131" s="200" customFormat="1" ht="26.25" customHeight="1" x14ac:dyDescent="0.15">
      <c r="A48" s="214">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1"/>
      <c r="AG48" s="1022"/>
      <c r="AH48" s="1022"/>
      <c r="AI48" s="1022"/>
      <c r="AJ48" s="1023"/>
      <c r="AK48" s="979"/>
      <c r="AL48" s="970"/>
      <c r="AM48" s="970"/>
      <c r="AN48" s="970"/>
      <c r="AO48" s="970"/>
      <c r="AP48" s="970"/>
      <c r="AQ48" s="970"/>
      <c r="AR48" s="970"/>
      <c r="AS48" s="970"/>
      <c r="AT48" s="970"/>
      <c r="AU48" s="970"/>
      <c r="AV48" s="970"/>
      <c r="AW48" s="970"/>
      <c r="AX48" s="970"/>
      <c r="AY48" s="970"/>
      <c r="AZ48" s="1044"/>
      <c r="BA48" s="1044"/>
      <c r="BB48" s="1044"/>
      <c r="BC48" s="1044"/>
      <c r="BD48" s="1044"/>
      <c r="BE48" s="1034"/>
      <c r="BF48" s="1034"/>
      <c r="BG48" s="1034"/>
      <c r="BH48" s="1034"/>
      <c r="BI48" s="1035"/>
      <c r="BJ48" s="205"/>
      <c r="BK48" s="205"/>
      <c r="BL48" s="205"/>
      <c r="BM48" s="205"/>
      <c r="BN48" s="205"/>
      <c r="BO48" s="218"/>
      <c r="BP48" s="218"/>
      <c r="BQ48" s="215">
        <v>42</v>
      </c>
      <c r="BR48" s="216"/>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9"/>
    </row>
    <row r="49" spans="1:131" s="200" customFormat="1" ht="26.25" customHeight="1" x14ac:dyDescent="0.15">
      <c r="A49" s="214">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1"/>
      <c r="AG49" s="1022"/>
      <c r="AH49" s="1022"/>
      <c r="AI49" s="1022"/>
      <c r="AJ49" s="1023"/>
      <c r="AK49" s="979"/>
      <c r="AL49" s="970"/>
      <c r="AM49" s="970"/>
      <c r="AN49" s="970"/>
      <c r="AO49" s="970"/>
      <c r="AP49" s="970"/>
      <c r="AQ49" s="970"/>
      <c r="AR49" s="970"/>
      <c r="AS49" s="970"/>
      <c r="AT49" s="970"/>
      <c r="AU49" s="970"/>
      <c r="AV49" s="970"/>
      <c r="AW49" s="970"/>
      <c r="AX49" s="970"/>
      <c r="AY49" s="970"/>
      <c r="AZ49" s="1044"/>
      <c r="BA49" s="1044"/>
      <c r="BB49" s="1044"/>
      <c r="BC49" s="1044"/>
      <c r="BD49" s="1044"/>
      <c r="BE49" s="1034"/>
      <c r="BF49" s="1034"/>
      <c r="BG49" s="1034"/>
      <c r="BH49" s="1034"/>
      <c r="BI49" s="1035"/>
      <c r="BJ49" s="205"/>
      <c r="BK49" s="205"/>
      <c r="BL49" s="205"/>
      <c r="BM49" s="205"/>
      <c r="BN49" s="205"/>
      <c r="BO49" s="218"/>
      <c r="BP49" s="218"/>
      <c r="BQ49" s="215">
        <v>43</v>
      </c>
      <c r="BR49" s="216"/>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9"/>
    </row>
    <row r="50" spans="1:131" s="200" customFormat="1" ht="26.25" customHeight="1" x14ac:dyDescent="0.15">
      <c r="A50" s="214">
        <v>23</v>
      </c>
      <c r="B50" s="1039"/>
      <c r="C50" s="1040"/>
      <c r="D50" s="1040"/>
      <c r="E50" s="1040"/>
      <c r="F50" s="1040"/>
      <c r="G50" s="1040"/>
      <c r="H50" s="1040"/>
      <c r="I50" s="1040"/>
      <c r="J50" s="1040"/>
      <c r="K50" s="1040"/>
      <c r="L50" s="1040"/>
      <c r="M50" s="1040"/>
      <c r="N50" s="1040"/>
      <c r="O50" s="1040"/>
      <c r="P50" s="1041"/>
      <c r="Q50" s="1042"/>
      <c r="R50" s="1025"/>
      <c r="S50" s="1025"/>
      <c r="T50" s="1025"/>
      <c r="U50" s="1025"/>
      <c r="V50" s="1025"/>
      <c r="W50" s="1025"/>
      <c r="X50" s="1025"/>
      <c r="Y50" s="1025"/>
      <c r="Z50" s="1025"/>
      <c r="AA50" s="1025"/>
      <c r="AB50" s="1025"/>
      <c r="AC50" s="1025"/>
      <c r="AD50" s="1025"/>
      <c r="AE50" s="1043"/>
      <c r="AF50" s="1021"/>
      <c r="AG50" s="1022"/>
      <c r="AH50" s="1022"/>
      <c r="AI50" s="1022"/>
      <c r="AJ50" s="1023"/>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1034"/>
      <c r="BF50" s="1034"/>
      <c r="BG50" s="1034"/>
      <c r="BH50" s="1034"/>
      <c r="BI50" s="1035"/>
      <c r="BJ50" s="205"/>
      <c r="BK50" s="205"/>
      <c r="BL50" s="205"/>
      <c r="BM50" s="205"/>
      <c r="BN50" s="205"/>
      <c r="BO50" s="218"/>
      <c r="BP50" s="218"/>
      <c r="BQ50" s="215">
        <v>44</v>
      </c>
      <c r="BR50" s="216"/>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9"/>
    </row>
    <row r="51" spans="1:131" s="200" customFormat="1" ht="26.25" customHeight="1" x14ac:dyDescent="0.15">
      <c r="A51" s="214">
        <v>24</v>
      </c>
      <c r="B51" s="1039"/>
      <c r="C51" s="1040"/>
      <c r="D51" s="1040"/>
      <c r="E51" s="1040"/>
      <c r="F51" s="1040"/>
      <c r="G51" s="1040"/>
      <c r="H51" s="1040"/>
      <c r="I51" s="1040"/>
      <c r="J51" s="1040"/>
      <c r="K51" s="1040"/>
      <c r="L51" s="1040"/>
      <c r="M51" s="1040"/>
      <c r="N51" s="1040"/>
      <c r="O51" s="1040"/>
      <c r="P51" s="1041"/>
      <c r="Q51" s="1042"/>
      <c r="R51" s="1025"/>
      <c r="S51" s="1025"/>
      <c r="T51" s="1025"/>
      <c r="U51" s="1025"/>
      <c r="V51" s="1025"/>
      <c r="W51" s="1025"/>
      <c r="X51" s="1025"/>
      <c r="Y51" s="1025"/>
      <c r="Z51" s="1025"/>
      <c r="AA51" s="1025"/>
      <c r="AB51" s="1025"/>
      <c r="AC51" s="1025"/>
      <c r="AD51" s="1025"/>
      <c r="AE51" s="1043"/>
      <c r="AF51" s="1021"/>
      <c r="AG51" s="1022"/>
      <c r="AH51" s="1022"/>
      <c r="AI51" s="1022"/>
      <c r="AJ51" s="1023"/>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1034"/>
      <c r="BF51" s="1034"/>
      <c r="BG51" s="1034"/>
      <c r="BH51" s="1034"/>
      <c r="BI51" s="1035"/>
      <c r="BJ51" s="205"/>
      <c r="BK51" s="205"/>
      <c r="BL51" s="205"/>
      <c r="BM51" s="205"/>
      <c r="BN51" s="205"/>
      <c r="BO51" s="218"/>
      <c r="BP51" s="218"/>
      <c r="BQ51" s="215">
        <v>45</v>
      </c>
      <c r="BR51" s="216"/>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9"/>
    </row>
    <row r="52" spans="1:131" s="200" customFormat="1" ht="26.25" customHeight="1" x14ac:dyDescent="0.15">
      <c r="A52" s="214">
        <v>25</v>
      </c>
      <c r="B52" s="1039"/>
      <c r="C52" s="1040"/>
      <c r="D52" s="1040"/>
      <c r="E52" s="1040"/>
      <c r="F52" s="1040"/>
      <c r="G52" s="1040"/>
      <c r="H52" s="1040"/>
      <c r="I52" s="1040"/>
      <c r="J52" s="1040"/>
      <c r="K52" s="1040"/>
      <c r="L52" s="1040"/>
      <c r="M52" s="1040"/>
      <c r="N52" s="1040"/>
      <c r="O52" s="1040"/>
      <c r="P52" s="1041"/>
      <c r="Q52" s="1042"/>
      <c r="R52" s="1025"/>
      <c r="S52" s="1025"/>
      <c r="T52" s="1025"/>
      <c r="U52" s="1025"/>
      <c r="V52" s="1025"/>
      <c r="W52" s="1025"/>
      <c r="X52" s="1025"/>
      <c r="Y52" s="1025"/>
      <c r="Z52" s="1025"/>
      <c r="AA52" s="1025"/>
      <c r="AB52" s="1025"/>
      <c r="AC52" s="1025"/>
      <c r="AD52" s="1025"/>
      <c r="AE52" s="1043"/>
      <c r="AF52" s="1021"/>
      <c r="AG52" s="1022"/>
      <c r="AH52" s="1022"/>
      <c r="AI52" s="1022"/>
      <c r="AJ52" s="1023"/>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1034"/>
      <c r="BF52" s="1034"/>
      <c r="BG52" s="1034"/>
      <c r="BH52" s="1034"/>
      <c r="BI52" s="1035"/>
      <c r="BJ52" s="205"/>
      <c r="BK52" s="205"/>
      <c r="BL52" s="205"/>
      <c r="BM52" s="205"/>
      <c r="BN52" s="205"/>
      <c r="BO52" s="218"/>
      <c r="BP52" s="218"/>
      <c r="BQ52" s="215">
        <v>46</v>
      </c>
      <c r="BR52" s="216"/>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9"/>
    </row>
    <row r="53" spans="1:131" s="200" customFormat="1" ht="26.25" customHeight="1" x14ac:dyDescent="0.15">
      <c r="A53" s="214">
        <v>26</v>
      </c>
      <c r="B53" s="1039"/>
      <c r="C53" s="1040"/>
      <c r="D53" s="1040"/>
      <c r="E53" s="1040"/>
      <c r="F53" s="1040"/>
      <c r="G53" s="1040"/>
      <c r="H53" s="1040"/>
      <c r="I53" s="1040"/>
      <c r="J53" s="1040"/>
      <c r="K53" s="1040"/>
      <c r="L53" s="1040"/>
      <c r="M53" s="1040"/>
      <c r="N53" s="1040"/>
      <c r="O53" s="1040"/>
      <c r="P53" s="1041"/>
      <c r="Q53" s="1042"/>
      <c r="R53" s="1025"/>
      <c r="S53" s="1025"/>
      <c r="T53" s="1025"/>
      <c r="U53" s="1025"/>
      <c r="V53" s="1025"/>
      <c r="W53" s="1025"/>
      <c r="X53" s="1025"/>
      <c r="Y53" s="1025"/>
      <c r="Z53" s="1025"/>
      <c r="AA53" s="1025"/>
      <c r="AB53" s="1025"/>
      <c r="AC53" s="1025"/>
      <c r="AD53" s="1025"/>
      <c r="AE53" s="1043"/>
      <c r="AF53" s="1021"/>
      <c r="AG53" s="1022"/>
      <c r="AH53" s="1022"/>
      <c r="AI53" s="1022"/>
      <c r="AJ53" s="1023"/>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1034"/>
      <c r="BF53" s="1034"/>
      <c r="BG53" s="1034"/>
      <c r="BH53" s="1034"/>
      <c r="BI53" s="1035"/>
      <c r="BJ53" s="205"/>
      <c r="BK53" s="205"/>
      <c r="BL53" s="205"/>
      <c r="BM53" s="205"/>
      <c r="BN53" s="205"/>
      <c r="BO53" s="218"/>
      <c r="BP53" s="218"/>
      <c r="BQ53" s="215">
        <v>47</v>
      </c>
      <c r="BR53" s="216"/>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9"/>
    </row>
    <row r="54" spans="1:131" s="200" customFormat="1" ht="26.25" customHeight="1" x14ac:dyDescent="0.15">
      <c r="A54" s="214">
        <v>27</v>
      </c>
      <c r="B54" s="1039"/>
      <c r="C54" s="1040"/>
      <c r="D54" s="1040"/>
      <c r="E54" s="1040"/>
      <c r="F54" s="1040"/>
      <c r="G54" s="1040"/>
      <c r="H54" s="1040"/>
      <c r="I54" s="1040"/>
      <c r="J54" s="1040"/>
      <c r="K54" s="1040"/>
      <c r="L54" s="1040"/>
      <c r="M54" s="1040"/>
      <c r="N54" s="1040"/>
      <c r="O54" s="1040"/>
      <c r="P54" s="1041"/>
      <c r="Q54" s="1042"/>
      <c r="R54" s="1025"/>
      <c r="S54" s="1025"/>
      <c r="T54" s="1025"/>
      <c r="U54" s="1025"/>
      <c r="V54" s="1025"/>
      <c r="W54" s="1025"/>
      <c r="X54" s="1025"/>
      <c r="Y54" s="1025"/>
      <c r="Z54" s="1025"/>
      <c r="AA54" s="1025"/>
      <c r="AB54" s="1025"/>
      <c r="AC54" s="1025"/>
      <c r="AD54" s="1025"/>
      <c r="AE54" s="1043"/>
      <c r="AF54" s="1021"/>
      <c r="AG54" s="1022"/>
      <c r="AH54" s="1022"/>
      <c r="AI54" s="1022"/>
      <c r="AJ54" s="1023"/>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1034"/>
      <c r="BF54" s="1034"/>
      <c r="BG54" s="1034"/>
      <c r="BH54" s="1034"/>
      <c r="BI54" s="1035"/>
      <c r="BJ54" s="205"/>
      <c r="BK54" s="205"/>
      <c r="BL54" s="205"/>
      <c r="BM54" s="205"/>
      <c r="BN54" s="205"/>
      <c r="BO54" s="218"/>
      <c r="BP54" s="218"/>
      <c r="BQ54" s="215">
        <v>48</v>
      </c>
      <c r="BR54" s="216"/>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9"/>
    </row>
    <row r="55" spans="1:131" s="200" customFormat="1" ht="26.25" customHeight="1" x14ac:dyDescent="0.15">
      <c r="A55" s="214">
        <v>28</v>
      </c>
      <c r="B55" s="1039"/>
      <c r="C55" s="1040"/>
      <c r="D55" s="1040"/>
      <c r="E55" s="1040"/>
      <c r="F55" s="1040"/>
      <c r="G55" s="1040"/>
      <c r="H55" s="1040"/>
      <c r="I55" s="1040"/>
      <c r="J55" s="1040"/>
      <c r="K55" s="1040"/>
      <c r="L55" s="1040"/>
      <c r="M55" s="1040"/>
      <c r="N55" s="1040"/>
      <c r="O55" s="1040"/>
      <c r="P55" s="1041"/>
      <c r="Q55" s="1042"/>
      <c r="R55" s="1025"/>
      <c r="S55" s="1025"/>
      <c r="T55" s="1025"/>
      <c r="U55" s="1025"/>
      <c r="V55" s="1025"/>
      <c r="W55" s="1025"/>
      <c r="X55" s="1025"/>
      <c r="Y55" s="1025"/>
      <c r="Z55" s="1025"/>
      <c r="AA55" s="1025"/>
      <c r="AB55" s="1025"/>
      <c r="AC55" s="1025"/>
      <c r="AD55" s="1025"/>
      <c r="AE55" s="1043"/>
      <c r="AF55" s="1021"/>
      <c r="AG55" s="1022"/>
      <c r="AH55" s="1022"/>
      <c r="AI55" s="1022"/>
      <c r="AJ55" s="1023"/>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1034"/>
      <c r="BF55" s="1034"/>
      <c r="BG55" s="1034"/>
      <c r="BH55" s="1034"/>
      <c r="BI55" s="1035"/>
      <c r="BJ55" s="205"/>
      <c r="BK55" s="205"/>
      <c r="BL55" s="205"/>
      <c r="BM55" s="205"/>
      <c r="BN55" s="205"/>
      <c r="BO55" s="218"/>
      <c r="BP55" s="218"/>
      <c r="BQ55" s="215">
        <v>49</v>
      </c>
      <c r="BR55" s="216"/>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9"/>
    </row>
    <row r="56" spans="1:131" s="200" customFormat="1" ht="26.25" customHeight="1" x14ac:dyDescent="0.15">
      <c r="A56" s="214">
        <v>29</v>
      </c>
      <c r="B56" s="1039"/>
      <c r="C56" s="1040"/>
      <c r="D56" s="1040"/>
      <c r="E56" s="1040"/>
      <c r="F56" s="1040"/>
      <c r="G56" s="1040"/>
      <c r="H56" s="1040"/>
      <c r="I56" s="1040"/>
      <c r="J56" s="1040"/>
      <c r="K56" s="1040"/>
      <c r="L56" s="1040"/>
      <c r="M56" s="1040"/>
      <c r="N56" s="1040"/>
      <c r="O56" s="1040"/>
      <c r="P56" s="1041"/>
      <c r="Q56" s="1042"/>
      <c r="R56" s="1025"/>
      <c r="S56" s="1025"/>
      <c r="T56" s="1025"/>
      <c r="U56" s="1025"/>
      <c r="V56" s="1025"/>
      <c r="W56" s="1025"/>
      <c r="X56" s="1025"/>
      <c r="Y56" s="1025"/>
      <c r="Z56" s="1025"/>
      <c r="AA56" s="1025"/>
      <c r="AB56" s="1025"/>
      <c r="AC56" s="1025"/>
      <c r="AD56" s="1025"/>
      <c r="AE56" s="1043"/>
      <c r="AF56" s="1021"/>
      <c r="AG56" s="1022"/>
      <c r="AH56" s="1022"/>
      <c r="AI56" s="1022"/>
      <c r="AJ56" s="1023"/>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1034"/>
      <c r="BF56" s="1034"/>
      <c r="BG56" s="1034"/>
      <c r="BH56" s="1034"/>
      <c r="BI56" s="1035"/>
      <c r="BJ56" s="205"/>
      <c r="BK56" s="205"/>
      <c r="BL56" s="205"/>
      <c r="BM56" s="205"/>
      <c r="BN56" s="205"/>
      <c r="BO56" s="218"/>
      <c r="BP56" s="218"/>
      <c r="BQ56" s="215">
        <v>50</v>
      </c>
      <c r="BR56" s="216"/>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9"/>
    </row>
    <row r="57" spans="1:131" s="200" customFormat="1" ht="26.25" customHeight="1" x14ac:dyDescent="0.15">
      <c r="A57" s="214">
        <v>30</v>
      </c>
      <c r="B57" s="1039"/>
      <c r="C57" s="1040"/>
      <c r="D57" s="1040"/>
      <c r="E57" s="1040"/>
      <c r="F57" s="1040"/>
      <c r="G57" s="1040"/>
      <c r="H57" s="1040"/>
      <c r="I57" s="1040"/>
      <c r="J57" s="1040"/>
      <c r="K57" s="1040"/>
      <c r="L57" s="1040"/>
      <c r="M57" s="1040"/>
      <c r="N57" s="1040"/>
      <c r="O57" s="1040"/>
      <c r="P57" s="1041"/>
      <c r="Q57" s="1042"/>
      <c r="R57" s="1025"/>
      <c r="S57" s="1025"/>
      <c r="T57" s="1025"/>
      <c r="U57" s="1025"/>
      <c r="V57" s="1025"/>
      <c r="W57" s="1025"/>
      <c r="X57" s="1025"/>
      <c r="Y57" s="1025"/>
      <c r="Z57" s="1025"/>
      <c r="AA57" s="1025"/>
      <c r="AB57" s="1025"/>
      <c r="AC57" s="1025"/>
      <c r="AD57" s="1025"/>
      <c r="AE57" s="1043"/>
      <c r="AF57" s="1021"/>
      <c r="AG57" s="1022"/>
      <c r="AH57" s="1022"/>
      <c r="AI57" s="1022"/>
      <c r="AJ57" s="1023"/>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1034"/>
      <c r="BF57" s="1034"/>
      <c r="BG57" s="1034"/>
      <c r="BH57" s="1034"/>
      <c r="BI57" s="1035"/>
      <c r="BJ57" s="205"/>
      <c r="BK57" s="205"/>
      <c r="BL57" s="205"/>
      <c r="BM57" s="205"/>
      <c r="BN57" s="205"/>
      <c r="BO57" s="218"/>
      <c r="BP57" s="218"/>
      <c r="BQ57" s="215">
        <v>51</v>
      </c>
      <c r="BR57" s="216"/>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9"/>
    </row>
    <row r="58" spans="1:131" s="200" customFormat="1" ht="26.25" customHeight="1" x14ac:dyDescent="0.15">
      <c r="A58" s="214">
        <v>31</v>
      </c>
      <c r="B58" s="1039"/>
      <c r="C58" s="1040"/>
      <c r="D58" s="1040"/>
      <c r="E58" s="1040"/>
      <c r="F58" s="1040"/>
      <c r="G58" s="1040"/>
      <c r="H58" s="1040"/>
      <c r="I58" s="1040"/>
      <c r="J58" s="1040"/>
      <c r="K58" s="1040"/>
      <c r="L58" s="1040"/>
      <c r="M58" s="1040"/>
      <c r="N58" s="1040"/>
      <c r="O58" s="1040"/>
      <c r="P58" s="1041"/>
      <c r="Q58" s="1042"/>
      <c r="R58" s="1025"/>
      <c r="S58" s="1025"/>
      <c r="T58" s="1025"/>
      <c r="U58" s="1025"/>
      <c r="V58" s="1025"/>
      <c r="W58" s="1025"/>
      <c r="X58" s="1025"/>
      <c r="Y58" s="1025"/>
      <c r="Z58" s="1025"/>
      <c r="AA58" s="1025"/>
      <c r="AB58" s="1025"/>
      <c r="AC58" s="1025"/>
      <c r="AD58" s="1025"/>
      <c r="AE58" s="1043"/>
      <c r="AF58" s="1021"/>
      <c r="AG58" s="1022"/>
      <c r="AH58" s="1022"/>
      <c r="AI58" s="1022"/>
      <c r="AJ58" s="1023"/>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1034"/>
      <c r="BF58" s="1034"/>
      <c r="BG58" s="1034"/>
      <c r="BH58" s="1034"/>
      <c r="BI58" s="1035"/>
      <c r="BJ58" s="205"/>
      <c r="BK58" s="205"/>
      <c r="BL58" s="205"/>
      <c r="BM58" s="205"/>
      <c r="BN58" s="205"/>
      <c r="BO58" s="218"/>
      <c r="BP58" s="218"/>
      <c r="BQ58" s="215">
        <v>52</v>
      </c>
      <c r="BR58" s="216"/>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9"/>
    </row>
    <row r="59" spans="1:131" s="200" customFormat="1" ht="26.25" customHeight="1" x14ac:dyDescent="0.15">
      <c r="A59" s="214">
        <v>32</v>
      </c>
      <c r="B59" s="1039"/>
      <c r="C59" s="1040"/>
      <c r="D59" s="1040"/>
      <c r="E59" s="1040"/>
      <c r="F59" s="1040"/>
      <c r="G59" s="1040"/>
      <c r="H59" s="1040"/>
      <c r="I59" s="1040"/>
      <c r="J59" s="1040"/>
      <c r="K59" s="1040"/>
      <c r="L59" s="1040"/>
      <c r="M59" s="1040"/>
      <c r="N59" s="1040"/>
      <c r="O59" s="1040"/>
      <c r="P59" s="1041"/>
      <c r="Q59" s="1042"/>
      <c r="R59" s="1025"/>
      <c r="S59" s="1025"/>
      <c r="T59" s="1025"/>
      <c r="U59" s="1025"/>
      <c r="V59" s="1025"/>
      <c r="W59" s="1025"/>
      <c r="X59" s="1025"/>
      <c r="Y59" s="1025"/>
      <c r="Z59" s="1025"/>
      <c r="AA59" s="1025"/>
      <c r="AB59" s="1025"/>
      <c r="AC59" s="1025"/>
      <c r="AD59" s="1025"/>
      <c r="AE59" s="1043"/>
      <c r="AF59" s="1021"/>
      <c r="AG59" s="1022"/>
      <c r="AH59" s="1022"/>
      <c r="AI59" s="1022"/>
      <c r="AJ59" s="1023"/>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1034"/>
      <c r="BF59" s="1034"/>
      <c r="BG59" s="1034"/>
      <c r="BH59" s="1034"/>
      <c r="BI59" s="1035"/>
      <c r="BJ59" s="205"/>
      <c r="BK59" s="205"/>
      <c r="BL59" s="205"/>
      <c r="BM59" s="205"/>
      <c r="BN59" s="205"/>
      <c r="BO59" s="218"/>
      <c r="BP59" s="218"/>
      <c r="BQ59" s="215">
        <v>53</v>
      </c>
      <c r="BR59" s="216"/>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9"/>
    </row>
    <row r="60" spans="1:131" s="200" customFormat="1" ht="26.25" customHeight="1" x14ac:dyDescent="0.15">
      <c r="A60" s="214">
        <v>33</v>
      </c>
      <c r="B60" s="1039"/>
      <c r="C60" s="1040"/>
      <c r="D60" s="1040"/>
      <c r="E60" s="1040"/>
      <c r="F60" s="1040"/>
      <c r="G60" s="1040"/>
      <c r="H60" s="1040"/>
      <c r="I60" s="1040"/>
      <c r="J60" s="1040"/>
      <c r="K60" s="1040"/>
      <c r="L60" s="1040"/>
      <c r="M60" s="1040"/>
      <c r="N60" s="1040"/>
      <c r="O60" s="1040"/>
      <c r="P60" s="1041"/>
      <c r="Q60" s="1042"/>
      <c r="R60" s="1025"/>
      <c r="S60" s="1025"/>
      <c r="T60" s="1025"/>
      <c r="U60" s="1025"/>
      <c r="V60" s="1025"/>
      <c r="W60" s="1025"/>
      <c r="X60" s="1025"/>
      <c r="Y60" s="1025"/>
      <c r="Z60" s="1025"/>
      <c r="AA60" s="1025"/>
      <c r="AB60" s="1025"/>
      <c r="AC60" s="1025"/>
      <c r="AD60" s="1025"/>
      <c r="AE60" s="1043"/>
      <c r="AF60" s="1021"/>
      <c r="AG60" s="1022"/>
      <c r="AH60" s="1022"/>
      <c r="AI60" s="1022"/>
      <c r="AJ60" s="1023"/>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1034"/>
      <c r="BF60" s="1034"/>
      <c r="BG60" s="1034"/>
      <c r="BH60" s="1034"/>
      <c r="BI60" s="1035"/>
      <c r="BJ60" s="205"/>
      <c r="BK60" s="205"/>
      <c r="BL60" s="205"/>
      <c r="BM60" s="205"/>
      <c r="BN60" s="205"/>
      <c r="BO60" s="218"/>
      <c r="BP60" s="218"/>
      <c r="BQ60" s="215">
        <v>54</v>
      </c>
      <c r="BR60" s="216"/>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9"/>
    </row>
    <row r="61" spans="1:131" s="200" customFormat="1" ht="26.25" customHeight="1" thickBot="1" x14ac:dyDescent="0.2">
      <c r="A61" s="214">
        <v>34</v>
      </c>
      <c r="B61" s="1039"/>
      <c r="C61" s="1040"/>
      <c r="D61" s="1040"/>
      <c r="E61" s="1040"/>
      <c r="F61" s="1040"/>
      <c r="G61" s="1040"/>
      <c r="H61" s="1040"/>
      <c r="I61" s="1040"/>
      <c r="J61" s="1040"/>
      <c r="K61" s="1040"/>
      <c r="L61" s="1040"/>
      <c r="M61" s="1040"/>
      <c r="N61" s="1040"/>
      <c r="O61" s="1040"/>
      <c r="P61" s="1041"/>
      <c r="Q61" s="1042"/>
      <c r="R61" s="1025"/>
      <c r="S61" s="1025"/>
      <c r="T61" s="1025"/>
      <c r="U61" s="1025"/>
      <c r="V61" s="1025"/>
      <c r="W61" s="1025"/>
      <c r="X61" s="1025"/>
      <c r="Y61" s="1025"/>
      <c r="Z61" s="1025"/>
      <c r="AA61" s="1025"/>
      <c r="AB61" s="1025"/>
      <c r="AC61" s="1025"/>
      <c r="AD61" s="1025"/>
      <c r="AE61" s="1043"/>
      <c r="AF61" s="1021"/>
      <c r="AG61" s="1022"/>
      <c r="AH61" s="1022"/>
      <c r="AI61" s="1022"/>
      <c r="AJ61" s="1023"/>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1034"/>
      <c r="BF61" s="1034"/>
      <c r="BG61" s="1034"/>
      <c r="BH61" s="1034"/>
      <c r="BI61" s="1035"/>
      <c r="BJ61" s="205"/>
      <c r="BK61" s="205"/>
      <c r="BL61" s="205"/>
      <c r="BM61" s="205"/>
      <c r="BN61" s="205"/>
      <c r="BO61" s="218"/>
      <c r="BP61" s="218"/>
      <c r="BQ61" s="215">
        <v>55</v>
      </c>
      <c r="BR61" s="216"/>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9"/>
    </row>
    <row r="62" spans="1:131" s="200" customFormat="1" ht="26.25" customHeight="1" x14ac:dyDescent="0.15">
      <c r="A62" s="214">
        <v>35</v>
      </c>
      <c r="B62" s="1039"/>
      <c r="C62" s="1040"/>
      <c r="D62" s="1040"/>
      <c r="E62" s="1040"/>
      <c r="F62" s="1040"/>
      <c r="G62" s="1040"/>
      <c r="H62" s="1040"/>
      <c r="I62" s="1040"/>
      <c r="J62" s="1040"/>
      <c r="K62" s="1040"/>
      <c r="L62" s="1040"/>
      <c r="M62" s="1040"/>
      <c r="N62" s="1040"/>
      <c r="O62" s="1040"/>
      <c r="P62" s="1041"/>
      <c r="Q62" s="1042"/>
      <c r="R62" s="1025"/>
      <c r="S62" s="1025"/>
      <c r="T62" s="1025"/>
      <c r="U62" s="1025"/>
      <c r="V62" s="1025"/>
      <c r="W62" s="1025"/>
      <c r="X62" s="1025"/>
      <c r="Y62" s="1025"/>
      <c r="Z62" s="1025"/>
      <c r="AA62" s="1025"/>
      <c r="AB62" s="1025"/>
      <c r="AC62" s="1025"/>
      <c r="AD62" s="1025"/>
      <c r="AE62" s="1043"/>
      <c r="AF62" s="1021"/>
      <c r="AG62" s="1022"/>
      <c r="AH62" s="1022"/>
      <c r="AI62" s="1022"/>
      <c r="AJ62" s="1023"/>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1034"/>
      <c r="BF62" s="1034"/>
      <c r="BG62" s="1034"/>
      <c r="BH62" s="1034"/>
      <c r="BI62" s="1035"/>
      <c r="BJ62" s="1036" t="s">
        <v>389</v>
      </c>
      <c r="BK62" s="1037"/>
      <c r="BL62" s="1037"/>
      <c r="BM62" s="1037"/>
      <c r="BN62" s="1038"/>
      <c r="BO62" s="218"/>
      <c r="BP62" s="218"/>
      <c r="BQ62" s="215">
        <v>56</v>
      </c>
      <c r="BR62" s="216"/>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9"/>
    </row>
    <row r="63" spans="1:131" s="200" customFormat="1" ht="26.25" customHeight="1" thickBot="1" x14ac:dyDescent="0.2">
      <c r="A63" s="217" t="s">
        <v>367</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30"/>
      <c r="AF63" s="1031">
        <v>1287</v>
      </c>
      <c r="AG63" s="958"/>
      <c r="AH63" s="958"/>
      <c r="AI63" s="958"/>
      <c r="AJ63" s="1032"/>
      <c r="AK63" s="1033"/>
      <c r="AL63" s="962"/>
      <c r="AM63" s="962"/>
      <c r="AN63" s="962"/>
      <c r="AO63" s="962"/>
      <c r="AP63" s="958">
        <v>988</v>
      </c>
      <c r="AQ63" s="958"/>
      <c r="AR63" s="958"/>
      <c r="AS63" s="958"/>
      <c r="AT63" s="958"/>
      <c r="AU63" s="958" t="s">
        <v>558</v>
      </c>
      <c r="AV63" s="958"/>
      <c r="AW63" s="958"/>
      <c r="AX63" s="958"/>
      <c r="AY63" s="958"/>
      <c r="AZ63" s="1027"/>
      <c r="BA63" s="1027"/>
      <c r="BB63" s="1027"/>
      <c r="BC63" s="1027"/>
      <c r="BD63" s="1027"/>
      <c r="BE63" s="959"/>
      <c r="BF63" s="959"/>
      <c r="BG63" s="959"/>
      <c r="BH63" s="959"/>
      <c r="BI63" s="960"/>
      <c r="BJ63" s="1028" t="s">
        <v>111</v>
      </c>
      <c r="BK63" s="950"/>
      <c r="BL63" s="950"/>
      <c r="BM63" s="950"/>
      <c r="BN63" s="1029"/>
      <c r="BO63" s="218"/>
      <c r="BP63" s="218"/>
      <c r="BQ63" s="215">
        <v>57</v>
      </c>
      <c r="BR63" s="216"/>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9"/>
    </row>
    <row r="66" spans="1:131" s="200" customFormat="1" ht="26.25" customHeight="1" x14ac:dyDescent="0.15">
      <c r="A66" s="997" t="s">
        <v>392</v>
      </c>
      <c r="B66" s="998"/>
      <c r="C66" s="998"/>
      <c r="D66" s="998"/>
      <c r="E66" s="998"/>
      <c r="F66" s="998"/>
      <c r="G66" s="998"/>
      <c r="H66" s="998"/>
      <c r="I66" s="998"/>
      <c r="J66" s="998"/>
      <c r="K66" s="998"/>
      <c r="L66" s="998"/>
      <c r="M66" s="998"/>
      <c r="N66" s="998"/>
      <c r="O66" s="998"/>
      <c r="P66" s="999"/>
      <c r="Q66" s="1003" t="s">
        <v>371</v>
      </c>
      <c r="R66" s="1004"/>
      <c r="S66" s="1004"/>
      <c r="T66" s="1004"/>
      <c r="U66" s="1005"/>
      <c r="V66" s="1003" t="s">
        <v>372</v>
      </c>
      <c r="W66" s="1004"/>
      <c r="X66" s="1004"/>
      <c r="Y66" s="1004"/>
      <c r="Z66" s="1005"/>
      <c r="AA66" s="1003" t="s">
        <v>373</v>
      </c>
      <c r="AB66" s="1004"/>
      <c r="AC66" s="1004"/>
      <c r="AD66" s="1004"/>
      <c r="AE66" s="1005"/>
      <c r="AF66" s="1009" t="s">
        <v>374</v>
      </c>
      <c r="AG66" s="1010"/>
      <c r="AH66" s="1010"/>
      <c r="AI66" s="1010"/>
      <c r="AJ66" s="1011"/>
      <c r="AK66" s="1003" t="s">
        <v>375</v>
      </c>
      <c r="AL66" s="998"/>
      <c r="AM66" s="998"/>
      <c r="AN66" s="998"/>
      <c r="AO66" s="999"/>
      <c r="AP66" s="1003" t="s">
        <v>376</v>
      </c>
      <c r="AQ66" s="1004"/>
      <c r="AR66" s="1004"/>
      <c r="AS66" s="1004"/>
      <c r="AT66" s="1005"/>
      <c r="AU66" s="1003" t="s">
        <v>393</v>
      </c>
      <c r="AV66" s="1004"/>
      <c r="AW66" s="1004"/>
      <c r="AX66" s="1004"/>
      <c r="AY66" s="1005"/>
      <c r="AZ66" s="1003" t="s">
        <v>355</v>
      </c>
      <c r="BA66" s="1004"/>
      <c r="BB66" s="1004"/>
      <c r="BC66" s="1004"/>
      <c r="BD66" s="1019"/>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7" t="s">
        <v>542</v>
      </c>
      <c r="C68" s="988"/>
      <c r="D68" s="988"/>
      <c r="E68" s="988"/>
      <c r="F68" s="988"/>
      <c r="G68" s="988"/>
      <c r="H68" s="988"/>
      <c r="I68" s="988"/>
      <c r="J68" s="988"/>
      <c r="K68" s="988"/>
      <c r="L68" s="988"/>
      <c r="M68" s="988"/>
      <c r="N68" s="988"/>
      <c r="O68" s="988"/>
      <c r="P68" s="989"/>
      <c r="Q68" s="990">
        <v>1067</v>
      </c>
      <c r="R68" s="984"/>
      <c r="S68" s="984"/>
      <c r="T68" s="984"/>
      <c r="U68" s="984"/>
      <c r="V68" s="984">
        <v>1056</v>
      </c>
      <c r="W68" s="984"/>
      <c r="X68" s="984"/>
      <c r="Y68" s="984"/>
      <c r="Z68" s="984"/>
      <c r="AA68" s="984">
        <v>12</v>
      </c>
      <c r="AB68" s="984"/>
      <c r="AC68" s="984"/>
      <c r="AD68" s="984"/>
      <c r="AE68" s="984"/>
      <c r="AF68" s="984">
        <v>12</v>
      </c>
      <c r="AG68" s="984"/>
      <c r="AH68" s="984"/>
      <c r="AI68" s="984"/>
      <c r="AJ68" s="984"/>
      <c r="AK68" s="984" t="s">
        <v>553</v>
      </c>
      <c r="AL68" s="984"/>
      <c r="AM68" s="984"/>
      <c r="AN68" s="984"/>
      <c r="AO68" s="984"/>
      <c r="AP68" s="984">
        <v>2012</v>
      </c>
      <c r="AQ68" s="984"/>
      <c r="AR68" s="984"/>
      <c r="AS68" s="984"/>
      <c r="AT68" s="984"/>
      <c r="AU68" s="984">
        <v>991</v>
      </c>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543</v>
      </c>
      <c r="C69" s="974"/>
      <c r="D69" s="974"/>
      <c r="E69" s="974"/>
      <c r="F69" s="974"/>
      <c r="G69" s="974"/>
      <c r="H69" s="974"/>
      <c r="I69" s="974"/>
      <c r="J69" s="974"/>
      <c r="K69" s="974"/>
      <c r="L69" s="974"/>
      <c r="M69" s="974"/>
      <c r="N69" s="974"/>
      <c r="O69" s="974"/>
      <c r="P69" s="975"/>
      <c r="Q69" s="977">
        <v>49</v>
      </c>
      <c r="R69" s="978"/>
      <c r="S69" s="978"/>
      <c r="T69" s="978"/>
      <c r="U69" s="979"/>
      <c r="V69" s="980">
        <v>49</v>
      </c>
      <c r="W69" s="978"/>
      <c r="X69" s="978"/>
      <c r="Y69" s="978"/>
      <c r="Z69" s="979"/>
      <c r="AA69" s="980">
        <v>0</v>
      </c>
      <c r="AB69" s="978"/>
      <c r="AC69" s="978"/>
      <c r="AD69" s="978"/>
      <c r="AE69" s="979"/>
      <c r="AF69" s="980">
        <v>0</v>
      </c>
      <c r="AG69" s="978"/>
      <c r="AH69" s="978"/>
      <c r="AI69" s="978"/>
      <c r="AJ69" s="979"/>
      <c r="AK69" s="980">
        <v>49</v>
      </c>
      <c r="AL69" s="978"/>
      <c r="AM69" s="978"/>
      <c r="AN69" s="978"/>
      <c r="AO69" s="979"/>
      <c r="AP69" s="980" t="s">
        <v>553</v>
      </c>
      <c r="AQ69" s="978"/>
      <c r="AR69" s="978"/>
      <c r="AS69" s="978"/>
      <c r="AT69" s="979"/>
      <c r="AU69" s="980" t="s">
        <v>553</v>
      </c>
      <c r="AV69" s="978"/>
      <c r="AW69" s="978"/>
      <c r="AX69" s="978"/>
      <c r="AY69" s="979"/>
      <c r="AZ69" s="981"/>
      <c r="BA69" s="982"/>
      <c r="BB69" s="982"/>
      <c r="BC69" s="982"/>
      <c r="BD69" s="983"/>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544</v>
      </c>
      <c r="C70" s="974"/>
      <c r="D70" s="974"/>
      <c r="E70" s="974"/>
      <c r="F70" s="974"/>
      <c r="G70" s="974"/>
      <c r="H70" s="974"/>
      <c r="I70" s="974"/>
      <c r="J70" s="974"/>
      <c r="K70" s="974"/>
      <c r="L70" s="974"/>
      <c r="M70" s="974"/>
      <c r="N70" s="974"/>
      <c r="O70" s="974"/>
      <c r="P70" s="975"/>
      <c r="Q70" s="977">
        <v>488</v>
      </c>
      <c r="R70" s="978"/>
      <c r="S70" s="978"/>
      <c r="T70" s="978"/>
      <c r="U70" s="979"/>
      <c r="V70" s="980">
        <v>443</v>
      </c>
      <c r="W70" s="978"/>
      <c r="X70" s="978"/>
      <c r="Y70" s="978"/>
      <c r="Z70" s="979"/>
      <c r="AA70" s="980">
        <v>45</v>
      </c>
      <c r="AB70" s="978"/>
      <c r="AC70" s="978"/>
      <c r="AD70" s="978"/>
      <c r="AE70" s="979"/>
      <c r="AF70" s="980">
        <v>45</v>
      </c>
      <c r="AG70" s="978"/>
      <c r="AH70" s="978"/>
      <c r="AI70" s="978"/>
      <c r="AJ70" s="979"/>
      <c r="AK70" s="980">
        <v>5</v>
      </c>
      <c r="AL70" s="978"/>
      <c r="AM70" s="978"/>
      <c r="AN70" s="978"/>
      <c r="AO70" s="979"/>
      <c r="AP70" s="980">
        <v>81</v>
      </c>
      <c r="AQ70" s="978"/>
      <c r="AR70" s="978"/>
      <c r="AS70" s="978"/>
      <c r="AT70" s="979"/>
      <c r="AU70" s="980">
        <v>1</v>
      </c>
      <c r="AV70" s="978"/>
      <c r="AW70" s="978"/>
      <c r="AX70" s="978"/>
      <c r="AY70" s="979"/>
      <c r="AZ70" s="981"/>
      <c r="BA70" s="982"/>
      <c r="BB70" s="982"/>
      <c r="BC70" s="982"/>
      <c r="BD70" s="983"/>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545</v>
      </c>
      <c r="C71" s="974"/>
      <c r="D71" s="974"/>
      <c r="E71" s="974"/>
      <c r="F71" s="974"/>
      <c r="G71" s="974"/>
      <c r="H71" s="974"/>
      <c r="I71" s="974"/>
      <c r="J71" s="974"/>
      <c r="K71" s="974"/>
      <c r="L71" s="974"/>
      <c r="M71" s="974"/>
      <c r="N71" s="974"/>
      <c r="O71" s="974"/>
      <c r="P71" s="975"/>
      <c r="Q71" s="977">
        <v>201</v>
      </c>
      <c r="R71" s="978"/>
      <c r="S71" s="978"/>
      <c r="T71" s="978"/>
      <c r="U71" s="979"/>
      <c r="V71" s="980">
        <v>209</v>
      </c>
      <c r="W71" s="978"/>
      <c r="X71" s="978"/>
      <c r="Y71" s="978"/>
      <c r="Z71" s="979"/>
      <c r="AA71" s="980">
        <v>-8</v>
      </c>
      <c r="AB71" s="978"/>
      <c r="AC71" s="978"/>
      <c r="AD71" s="978"/>
      <c r="AE71" s="979"/>
      <c r="AF71" s="980">
        <v>476</v>
      </c>
      <c r="AG71" s="978"/>
      <c r="AH71" s="978"/>
      <c r="AI71" s="978"/>
      <c r="AJ71" s="979"/>
      <c r="AK71" s="980" t="s">
        <v>553</v>
      </c>
      <c r="AL71" s="978"/>
      <c r="AM71" s="978"/>
      <c r="AN71" s="978"/>
      <c r="AO71" s="979"/>
      <c r="AP71" s="980">
        <v>12</v>
      </c>
      <c r="AQ71" s="978"/>
      <c r="AR71" s="978"/>
      <c r="AS71" s="978"/>
      <c r="AT71" s="979"/>
      <c r="AU71" s="980">
        <v>7</v>
      </c>
      <c r="AV71" s="978"/>
      <c r="AW71" s="978"/>
      <c r="AX71" s="978"/>
      <c r="AY71" s="979"/>
      <c r="AZ71" s="981" t="s">
        <v>551</v>
      </c>
      <c r="BA71" s="982"/>
      <c r="BB71" s="982"/>
      <c r="BC71" s="982"/>
      <c r="BD71" s="983"/>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546</v>
      </c>
      <c r="C72" s="974"/>
      <c r="D72" s="974"/>
      <c r="E72" s="974"/>
      <c r="F72" s="974"/>
      <c r="G72" s="974"/>
      <c r="H72" s="974"/>
      <c r="I72" s="974"/>
      <c r="J72" s="974"/>
      <c r="K72" s="974"/>
      <c r="L72" s="974"/>
      <c r="M72" s="974"/>
      <c r="N72" s="974"/>
      <c r="O72" s="974"/>
      <c r="P72" s="975"/>
      <c r="Q72" s="977">
        <v>2</v>
      </c>
      <c r="R72" s="978"/>
      <c r="S72" s="978"/>
      <c r="T72" s="978"/>
      <c r="U72" s="979"/>
      <c r="V72" s="980">
        <v>2</v>
      </c>
      <c r="W72" s="978"/>
      <c r="X72" s="978"/>
      <c r="Y72" s="978"/>
      <c r="Z72" s="979"/>
      <c r="AA72" s="980">
        <v>0</v>
      </c>
      <c r="AB72" s="978"/>
      <c r="AC72" s="978"/>
      <c r="AD72" s="978"/>
      <c r="AE72" s="979"/>
      <c r="AF72" s="980">
        <v>0</v>
      </c>
      <c r="AG72" s="978"/>
      <c r="AH72" s="978"/>
      <c r="AI72" s="978"/>
      <c r="AJ72" s="979"/>
      <c r="AK72" s="980" t="s">
        <v>540</v>
      </c>
      <c r="AL72" s="978"/>
      <c r="AM72" s="978"/>
      <c r="AN72" s="978"/>
      <c r="AO72" s="979"/>
      <c r="AP72" s="980" t="s">
        <v>540</v>
      </c>
      <c r="AQ72" s="978"/>
      <c r="AR72" s="978"/>
      <c r="AS72" s="978"/>
      <c r="AT72" s="979"/>
      <c r="AU72" s="980" t="s">
        <v>540</v>
      </c>
      <c r="AV72" s="978"/>
      <c r="AW72" s="978"/>
      <c r="AX72" s="978"/>
      <c r="AY72" s="979"/>
      <c r="AZ72" s="981"/>
      <c r="BA72" s="982"/>
      <c r="BB72" s="982"/>
      <c r="BC72" s="982"/>
      <c r="BD72" s="983"/>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547</v>
      </c>
      <c r="C73" s="974"/>
      <c r="D73" s="974"/>
      <c r="E73" s="974"/>
      <c r="F73" s="974"/>
      <c r="G73" s="974"/>
      <c r="H73" s="974"/>
      <c r="I73" s="974"/>
      <c r="J73" s="974"/>
      <c r="K73" s="974"/>
      <c r="L73" s="974"/>
      <c r="M73" s="974"/>
      <c r="N73" s="974"/>
      <c r="O73" s="974"/>
      <c r="P73" s="975"/>
      <c r="Q73" s="977">
        <v>5462</v>
      </c>
      <c r="R73" s="978"/>
      <c r="S73" s="978"/>
      <c r="T73" s="978"/>
      <c r="U73" s="979"/>
      <c r="V73" s="980">
        <v>4746</v>
      </c>
      <c r="W73" s="978"/>
      <c r="X73" s="978"/>
      <c r="Y73" s="978"/>
      <c r="Z73" s="979"/>
      <c r="AA73" s="980">
        <v>716</v>
      </c>
      <c r="AB73" s="978"/>
      <c r="AC73" s="978"/>
      <c r="AD73" s="978"/>
      <c r="AE73" s="979"/>
      <c r="AF73" s="980">
        <v>716</v>
      </c>
      <c r="AG73" s="978"/>
      <c r="AH73" s="978"/>
      <c r="AI73" s="978"/>
      <c r="AJ73" s="979"/>
      <c r="AK73" s="980">
        <v>6</v>
      </c>
      <c r="AL73" s="978"/>
      <c r="AM73" s="978"/>
      <c r="AN73" s="978"/>
      <c r="AO73" s="979"/>
      <c r="AP73" s="980" t="s">
        <v>540</v>
      </c>
      <c r="AQ73" s="978"/>
      <c r="AR73" s="978"/>
      <c r="AS73" s="978"/>
      <c r="AT73" s="979"/>
      <c r="AU73" s="980" t="s">
        <v>540</v>
      </c>
      <c r="AV73" s="978"/>
      <c r="AW73" s="978"/>
      <c r="AX73" s="978"/>
      <c r="AY73" s="979"/>
      <c r="AZ73" s="981"/>
      <c r="BA73" s="982"/>
      <c r="BB73" s="982"/>
      <c r="BC73" s="982"/>
      <c r="BD73" s="983"/>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548</v>
      </c>
      <c r="C74" s="974"/>
      <c r="D74" s="974"/>
      <c r="E74" s="974"/>
      <c r="F74" s="974"/>
      <c r="G74" s="974"/>
      <c r="H74" s="974"/>
      <c r="I74" s="974"/>
      <c r="J74" s="974"/>
      <c r="K74" s="974"/>
      <c r="L74" s="974"/>
      <c r="M74" s="974"/>
      <c r="N74" s="974"/>
      <c r="O74" s="974"/>
      <c r="P74" s="975"/>
      <c r="Q74" s="977">
        <v>504</v>
      </c>
      <c r="R74" s="978"/>
      <c r="S74" s="978"/>
      <c r="T74" s="978"/>
      <c r="U74" s="979"/>
      <c r="V74" s="980">
        <v>486</v>
      </c>
      <c r="W74" s="978"/>
      <c r="X74" s="978"/>
      <c r="Y74" s="978"/>
      <c r="Z74" s="979"/>
      <c r="AA74" s="980">
        <v>18</v>
      </c>
      <c r="AB74" s="978"/>
      <c r="AC74" s="978"/>
      <c r="AD74" s="978"/>
      <c r="AE74" s="979"/>
      <c r="AF74" s="980">
        <v>18</v>
      </c>
      <c r="AG74" s="978"/>
      <c r="AH74" s="978"/>
      <c r="AI74" s="978"/>
      <c r="AJ74" s="979"/>
      <c r="AK74" s="980">
        <v>44</v>
      </c>
      <c r="AL74" s="978"/>
      <c r="AM74" s="978"/>
      <c r="AN74" s="978"/>
      <c r="AO74" s="979"/>
      <c r="AP74" s="980" t="s">
        <v>540</v>
      </c>
      <c r="AQ74" s="978"/>
      <c r="AR74" s="978"/>
      <c r="AS74" s="978"/>
      <c r="AT74" s="979"/>
      <c r="AU74" s="980" t="s">
        <v>540</v>
      </c>
      <c r="AV74" s="978"/>
      <c r="AW74" s="978"/>
      <c r="AX74" s="978"/>
      <c r="AY74" s="979"/>
      <c r="AZ74" s="981"/>
      <c r="BA74" s="982"/>
      <c r="BB74" s="982"/>
      <c r="BC74" s="982"/>
      <c r="BD74" s="983"/>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549</v>
      </c>
      <c r="C75" s="974"/>
      <c r="D75" s="974"/>
      <c r="E75" s="974"/>
      <c r="F75" s="974"/>
      <c r="G75" s="974"/>
      <c r="H75" s="974"/>
      <c r="I75" s="974"/>
      <c r="J75" s="974"/>
      <c r="K75" s="974"/>
      <c r="L75" s="974"/>
      <c r="M75" s="974"/>
      <c r="N75" s="974"/>
      <c r="O75" s="974"/>
      <c r="P75" s="975"/>
      <c r="Q75" s="977">
        <v>137701</v>
      </c>
      <c r="R75" s="978"/>
      <c r="S75" s="978"/>
      <c r="T75" s="978"/>
      <c r="U75" s="979"/>
      <c r="V75" s="980">
        <v>133536</v>
      </c>
      <c r="W75" s="978"/>
      <c r="X75" s="978"/>
      <c r="Y75" s="978"/>
      <c r="Z75" s="979"/>
      <c r="AA75" s="980">
        <v>4165</v>
      </c>
      <c r="AB75" s="978"/>
      <c r="AC75" s="978"/>
      <c r="AD75" s="978"/>
      <c r="AE75" s="979"/>
      <c r="AF75" s="980">
        <v>4165</v>
      </c>
      <c r="AG75" s="978"/>
      <c r="AH75" s="978"/>
      <c r="AI75" s="978"/>
      <c r="AJ75" s="979"/>
      <c r="AK75" s="980">
        <v>2511</v>
      </c>
      <c r="AL75" s="978"/>
      <c r="AM75" s="978"/>
      <c r="AN75" s="978"/>
      <c r="AO75" s="979"/>
      <c r="AP75" s="980" t="s">
        <v>540</v>
      </c>
      <c r="AQ75" s="978"/>
      <c r="AR75" s="978"/>
      <c r="AS75" s="978"/>
      <c r="AT75" s="979"/>
      <c r="AU75" s="980" t="s">
        <v>540</v>
      </c>
      <c r="AV75" s="978"/>
      <c r="AW75" s="978"/>
      <c r="AX75" s="978"/>
      <c r="AY75" s="979"/>
      <c r="AZ75" s="981"/>
      <c r="BA75" s="982"/>
      <c r="BB75" s="982"/>
      <c r="BC75" s="982"/>
      <c r="BD75" s="983"/>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550</v>
      </c>
      <c r="C76" s="974"/>
      <c r="D76" s="974"/>
      <c r="E76" s="974"/>
      <c r="F76" s="974"/>
      <c r="G76" s="974"/>
      <c r="H76" s="974"/>
      <c r="I76" s="974"/>
      <c r="J76" s="974"/>
      <c r="K76" s="974"/>
      <c r="L76" s="974"/>
      <c r="M76" s="974"/>
      <c r="N76" s="974"/>
      <c r="O76" s="974"/>
      <c r="P76" s="975"/>
      <c r="Q76" s="977">
        <v>4526</v>
      </c>
      <c r="R76" s="978"/>
      <c r="S76" s="978"/>
      <c r="T76" s="978"/>
      <c r="U76" s="979"/>
      <c r="V76" s="980">
        <v>5596</v>
      </c>
      <c r="W76" s="978"/>
      <c r="X76" s="978"/>
      <c r="Y76" s="978"/>
      <c r="Z76" s="979"/>
      <c r="AA76" s="980">
        <v>-1070</v>
      </c>
      <c r="AB76" s="978"/>
      <c r="AC76" s="978"/>
      <c r="AD76" s="978"/>
      <c r="AE76" s="979"/>
      <c r="AF76" s="980">
        <v>513</v>
      </c>
      <c r="AG76" s="978"/>
      <c r="AH76" s="978"/>
      <c r="AI76" s="978"/>
      <c r="AJ76" s="979"/>
      <c r="AK76" s="980" t="s">
        <v>557</v>
      </c>
      <c r="AL76" s="978"/>
      <c r="AM76" s="978"/>
      <c r="AN76" s="978"/>
      <c r="AO76" s="979"/>
      <c r="AP76" s="980">
        <v>2493</v>
      </c>
      <c r="AQ76" s="978"/>
      <c r="AR76" s="978"/>
      <c r="AS76" s="978"/>
      <c r="AT76" s="979"/>
      <c r="AU76" s="980">
        <v>752</v>
      </c>
      <c r="AV76" s="978"/>
      <c r="AW76" s="978"/>
      <c r="AX76" s="978"/>
      <c r="AY76" s="979"/>
      <c r="AZ76" s="971" t="s">
        <v>551</v>
      </c>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5945</v>
      </c>
      <c r="AG88" s="958"/>
      <c r="AH88" s="958"/>
      <c r="AI88" s="958"/>
      <c r="AJ88" s="958"/>
      <c r="AK88" s="962"/>
      <c r="AL88" s="962"/>
      <c r="AM88" s="962"/>
      <c r="AN88" s="962"/>
      <c r="AO88" s="962"/>
      <c r="AP88" s="958">
        <v>4599</v>
      </c>
      <c r="AQ88" s="958"/>
      <c r="AR88" s="958"/>
      <c r="AS88" s="958"/>
      <c r="AT88" s="958"/>
      <c r="AU88" s="958">
        <v>1752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63</v>
      </c>
      <c r="CS102" s="950"/>
      <c r="CT102" s="950"/>
      <c r="CU102" s="950"/>
      <c r="CV102" s="951"/>
      <c r="CW102" s="949">
        <v>17</v>
      </c>
      <c r="CX102" s="950"/>
      <c r="CY102" s="950"/>
      <c r="CZ102" s="950"/>
      <c r="DA102" s="951"/>
      <c r="DB102" s="949">
        <v>30</v>
      </c>
      <c r="DC102" s="950"/>
      <c r="DD102" s="950"/>
      <c r="DE102" s="950"/>
      <c r="DF102" s="951"/>
      <c r="DG102" s="949">
        <v>0</v>
      </c>
      <c r="DH102" s="950"/>
      <c r="DI102" s="950"/>
      <c r="DJ102" s="950"/>
      <c r="DK102" s="951"/>
      <c r="DL102" s="949">
        <v>0</v>
      </c>
      <c r="DM102" s="950"/>
      <c r="DN102" s="950"/>
      <c r="DO102" s="950"/>
      <c r="DP102" s="951"/>
      <c r="DQ102" s="949">
        <v>0</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287</v>
      </c>
      <c r="AG109" s="893"/>
      <c r="AH109" s="893"/>
      <c r="AI109" s="893"/>
      <c r="AJ109" s="894"/>
      <c r="AK109" s="895" t="s">
        <v>286</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287</v>
      </c>
      <c r="BW109" s="893"/>
      <c r="BX109" s="893"/>
      <c r="BY109" s="893"/>
      <c r="BZ109" s="894"/>
      <c r="CA109" s="895" t="s">
        <v>286</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287</v>
      </c>
      <c r="DM109" s="893"/>
      <c r="DN109" s="893"/>
      <c r="DO109" s="893"/>
      <c r="DP109" s="894"/>
      <c r="DQ109" s="895" t="s">
        <v>286</v>
      </c>
      <c r="DR109" s="893"/>
      <c r="DS109" s="893"/>
      <c r="DT109" s="893"/>
      <c r="DU109" s="894"/>
      <c r="DV109" s="895" t="s">
        <v>404</v>
      </c>
      <c r="DW109" s="893"/>
      <c r="DX109" s="893"/>
      <c r="DY109" s="893"/>
      <c r="DZ109" s="924"/>
    </row>
    <row r="110" spans="1:131" s="199" customFormat="1" ht="26.25" customHeight="1" x14ac:dyDescent="0.15">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842519</v>
      </c>
      <c r="AB110" s="886"/>
      <c r="AC110" s="886"/>
      <c r="AD110" s="886"/>
      <c r="AE110" s="887"/>
      <c r="AF110" s="888">
        <v>872612</v>
      </c>
      <c r="AG110" s="886"/>
      <c r="AH110" s="886"/>
      <c r="AI110" s="886"/>
      <c r="AJ110" s="887"/>
      <c r="AK110" s="888">
        <v>1231192</v>
      </c>
      <c r="AL110" s="886"/>
      <c r="AM110" s="886"/>
      <c r="AN110" s="886"/>
      <c r="AO110" s="887"/>
      <c r="AP110" s="889">
        <v>26.8</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7660084</v>
      </c>
      <c r="BR110" s="833"/>
      <c r="BS110" s="833"/>
      <c r="BT110" s="833"/>
      <c r="BU110" s="833"/>
      <c r="BV110" s="833">
        <v>8976079</v>
      </c>
      <c r="BW110" s="833"/>
      <c r="BX110" s="833"/>
      <c r="BY110" s="833"/>
      <c r="BZ110" s="833"/>
      <c r="CA110" s="833">
        <v>10976823</v>
      </c>
      <c r="CB110" s="833"/>
      <c r="CC110" s="833"/>
      <c r="CD110" s="833"/>
      <c r="CE110" s="833"/>
      <c r="CF110" s="857">
        <v>238.9</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1776276</v>
      </c>
      <c r="BR112" s="805"/>
      <c r="BS112" s="805"/>
      <c r="BT112" s="805"/>
      <c r="BU112" s="805"/>
      <c r="BV112" s="805">
        <v>1605976</v>
      </c>
      <c r="BW112" s="805"/>
      <c r="BX112" s="805"/>
      <c r="BY112" s="805"/>
      <c r="BZ112" s="805"/>
      <c r="CA112" s="805" t="s">
        <v>111</v>
      </c>
      <c r="CB112" s="805"/>
      <c r="CC112" s="805"/>
      <c r="CD112" s="805"/>
      <c r="CE112" s="805"/>
      <c r="CF112" s="866" t="s">
        <v>111</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224624</v>
      </c>
      <c r="AB113" s="914"/>
      <c r="AC113" s="914"/>
      <c r="AD113" s="914"/>
      <c r="AE113" s="915"/>
      <c r="AF113" s="916">
        <v>216147</v>
      </c>
      <c r="AG113" s="914"/>
      <c r="AH113" s="914"/>
      <c r="AI113" s="914"/>
      <c r="AJ113" s="915"/>
      <c r="AK113" s="916" t="s">
        <v>111</v>
      </c>
      <c r="AL113" s="914"/>
      <c r="AM113" s="914"/>
      <c r="AN113" s="914"/>
      <c r="AO113" s="915"/>
      <c r="AP113" s="917" t="s">
        <v>111</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376223</v>
      </c>
      <c r="BR113" s="805"/>
      <c r="BS113" s="805"/>
      <c r="BT113" s="805"/>
      <c r="BU113" s="805"/>
      <c r="BV113" s="805">
        <v>1759449</v>
      </c>
      <c r="BW113" s="805"/>
      <c r="BX113" s="805"/>
      <c r="BY113" s="805"/>
      <c r="BZ113" s="805"/>
      <c r="CA113" s="805">
        <v>1751640</v>
      </c>
      <c r="CB113" s="805"/>
      <c r="CC113" s="805"/>
      <c r="CD113" s="805"/>
      <c r="CE113" s="805"/>
      <c r="CF113" s="866">
        <v>38.1</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16309</v>
      </c>
      <c r="AB114" s="768"/>
      <c r="AC114" s="768"/>
      <c r="AD114" s="768"/>
      <c r="AE114" s="769"/>
      <c r="AF114" s="770">
        <v>21364</v>
      </c>
      <c r="AG114" s="768"/>
      <c r="AH114" s="768"/>
      <c r="AI114" s="768"/>
      <c r="AJ114" s="769"/>
      <c r="AK114" s="770">
        <v>17830</v>
      </c>
      <c r="AL114" s="768"/>
      <c r="AM114" s="768"/>
      <c r="AN114" s="768"/>
      <c r="AO114" s="769"/>
      <c r="AP114" s="815">
        <v>0.4</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1227750</v>
      </c>
      <c r="BR114" s="805"/>
      <c r="BS114" s="805"/>
      <c r="BT114" s="805"/>
      <c r="BU114" s="805"/>
      <c r="BV114" s="805">
        <v>1279758</v>
      </c>
      <c r="BW114" s="805"/>
      <c r="BX114" s="805"/>
      <c r="BY114" s="805"/>
      <c r="BZ114" s="805"/>
      <c r="CA114" s="805">
        <v>1211426</v>
      </c>
      <c r="CB114" s="805"/>
      <c r="CC114" s="805"/>
      <c r="CD114" s="805"/>
      <c r="CE114" s="805"/>
      <c r="CF114" s="866">
        <v>26.4</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484</v>
      </c>
      <c r="AB115" s="914"/>
      <c r="AC115" s="914"/>
      <c r="AD115" s="914"/>
      <c r="AE115" s="915"/>
      <c r="AF115" s="916">
        <v>60</v>
      </c>
      <c r="AG115" s="914"/>
      <c r="AH115" s="914"/>
      <c r="AI115" s="914"/>
      <c r="AJ115" s="915"/>
      <c r="AK115" s="916">
        <v>47</v>
      </c>
      <c r="AL115" s="914"/>
      <c r="AM115" s="914"/>
      <c r="AN115" s="914"/>
      <c r="AO115" s="915"/>
      <c r="AP115" s="917">
        <v>0</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v>284</v>
      </c>
      <c r="AG116" s="768"/>
      <c r="AH116" s="768"/>
      <c r="AI116" s="768"/>
      <c r="AJ116" s="769"/>
      <c r="AK116" s="770">
        <v>274</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1083936</v>
      </c>
      <c r="AB117" s="900"/>
      <c r="AC117" s="900"/>
      <c r="AD117" s="900"/>
      <c r="AE117" s="901"/>
      <c r="AF117" s="902">
        <v>1110467</v>
      </c>
      <c r="AG117" s="900"/>
      <c r="AH117" s="900"/>
      <c r="AI117" s="900"/>
      <c r="AJ117" s="901"/>
      <c r="AK117" s="902">
        <v>1249343</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287</v>
      </c>
      <c r="AG118" s="893"/>
      <c r="AH118" s="893"/>
      <c r="AI118" s="893"/>
      <c r="AJ118" s="894"/>
      <c r="AK118" s="895" t="s">
        <v>286</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434</v>
      </c>
      <c r="BP119" s="869"/>
      <c r="BQ119" s="873">
        <v>11040333</v>
      </c>
      <c r="BR119" s="836"/>
      <c r="BS119" s="836"/>
      <c r="BT119" s="836"/>
      <c r="BU119" s="836"/>
      <c r="BV119" s="836">
        <v>13621262</v>
      </c>
      <c r="BW119" s="836"/>
      <c r="BX119" s="836"/>
      <c r="BY119" s="836"/>
      <c r="BZ119" s="836"/>
      <c r="CA119" s="836">
        <v>13939889</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5272494</v>
      </c>
      <c r="BR120" s="833"/>
      <c r="BS120" s="833"/>
      <c r="BT120" s="833"/>
      <c r="BU120" s="833"/>
      <c r="BV120" s="833">
        <v>6177547</v>
      </c>
      <c r="BW120" s="833"/>
      <c r="BX120" s="833"/>
      <c r="BY120" s="833"/>
      <c r="BZ120" s="833"/>
      <c r="CA120" s="833">
        <v>6133401</v>
      </c>
      <c r="CB120" s="833"/>
      <c r="CC120" s="833"/>
      <c r="CD120" s="833"/>
      <c r="CE120" s="833"/>
      <c r="CF120" s="857">
        <v>133.5</v>
      </c>
      <c r="CG120" s="858"/>
      <c r="CH120" s="858"/>
      <c r="CI120" s="858"/>
      <c r="CJ120" s="858"/>
      <c r="CK120" s="859" t="s">
        <v>438</v>
      </c>
      <c r="CL120" s="843"/>
      <c r="CM120" s="843"/>
      <c r="CN120" s="843"/>
      <c r="CO120" s="844"/>
      <c r="CP120" s="863" t="s">
        <v>382</v>
      </c>
      <c r="CQ120" s="864"/>
      <c r="CR120" s="864"/>
      <c r="CS120" s="864"/>
      <c r="CT120" s="864"/>
      <c r="CU120" s="864"/>
      <c r="CV120" s="864"/>
      <c r="CW120" s="864"/>
      <c r="CX120" s="864"/>
      <c r="CY120" s="864"/>
      <c r="CZ120" s="864"/>
      <c r="DA120" s="864"/>
      <c r="DB120" s="864"/>
      <c r="DC120" s="864"/>
      <c r="DD120" s="864"/>
      <c r="DE120" s="864"/>
      <c r="DF120" s="865"/>
      <c r="DG120" s="852" t="s">
        <v>111</v>
      </c>
      <c r="DH120" s="833"/>
      <c r="DI120" s="833"/>
      <c r="DJ120" s="833"/>
      <c r="DK120" s="833"/>
      <c r="DL120" s="833" t="s">
        <v>111</v>
      </c>
      <c r="DM120" s="833"/>
      <c r="DN120" s="833"/>
      <c r="DO120" s="833"/>
      <c r="DP120" s="833"/>
      <c r="DQ120" s="833" t="s">
        <v>111</v>
      </c>
      <c r="DR120" s="833"/>
      <c r="DS120" s="833"/>
      <c r="DT120" s="833"/>
      <c r="DU120" s="833"/>
      <c r="DV120" s="834" t="s">
        <v>111</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36759</v>
      </c>
      <c r="BR121" s="805"/>
      <c r="BS121" s="805"/>
      <c r="BT121" s="805"/>
      <c r="BU121" s="805"/>
      <c r="BV121" s="805">
        <v>26942</v>
      </c>
      <c r="BW121" s="805"/>
      <c r="BX121" s="805"/>
      <c r="BY121" s="805"/>
      <c r="BZ121" s="805"/>
      <c r="CA121" s="805">
        <v>17216</v>
      </c>
      <c r="CB121" s="805"/>
      <c r="CC121" s="805"/>
      <c r="CD121" s="805"/>
      <c r="CE121" s="805"/>
      <c r="CF121" s="866">
        <v>0.4</v>
      </c>
      <c r="CG121" s="867"/>
      <c r="CH121" s="867"/>
      <c r="CI121" s="867"/>
      <c r="CJ121" s="867"/>
      <c r="CK121" s="860"/>
      <c r="CL121" s="846"/>
      <c r="CM121" s="846"/>
      <c r="CN121" s="846"/>
      <c r="CO121" s="847"/>
      <c r="CP121" s="826" t="s">
        <v>381</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9823344</v>
      </c>
      <c r="BR122" s="836"/>
      <c r="BS122" s="836"/>
      <c r="BT122" s="836"/>
      <c r="BU122" s="836"/>
      <c r="BV122" s="836">
        <v>11414526</v>
      </c>
      <c r="BW122" s="836"/>
      <c r="BX122" s="836"/>
      <c r="BY122" s="836"/>
      <c r="BZ122" s="836"/>
      <c r="CA122" s="836">
        <v>11250519</v>
      </c>
      <c r="CB122" s="836"/>
      <c r="CC122" s="836"/>
      <c r="CD122" s="836"/>
      <c r="CE122" s="836"/>
      <c r="CF122" s="837">
        <v>244.9</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442</v>
      </c>
      <c r="BP123" s="869"/>
      <c r="BQ123" s="823">
        <v>15132597</v>
      </c>
      <c r="BR123" s="824"/>
      <c r="BS123" s="824"/>
      <c r="BT123" s="824"/>
      <c r="BU123" s="824"/>
      <c r="BV123" s="824">
        <v>17619015</v>
      </c>
      <c r="BW123" s="824"/>
      <c r="BX123" s="824"/>
      <c r="BY123" s="824"/>
      <c r="BZ123" s="824"/>
      <c r="CA123" s="824">
        <v>17401136</v>
      </c>
      <c r="CB123" s="824"/>
      <c r="CC123" s="824"/>
      <c r="CD123" s="824"/>
      <c r="CE123" s="824"/>
      <c r="CF123" s="734"/>
      <c r="CG123" s="735"/>
      <c r="CH123" s="735"/>
      <c r="CI123" s="735"/>
      <c r="CJ123" s="825"/>
      <c r="CK123" s="860"/>
      <c r="CL123" s="846"/>
      <c r="CM123" s="846"/>
      <c r="CN123" s="846"/>
      <c r="CO123" s="847"/>
      <c r="CP123" s="826" t="s">
        <v>386</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v>1776276</v>
      </c>
      <c r="DH124" s="751"/>
      <c r="DI124" s="751"/>
      <c r="DJ124" s="751"/>
      <c r="DK124" s="752"/>
      <c r="DL124" s="753">
        <v>1605976</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389</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95</v>
      </c>
      <c r="AB127" s="768"/>
      <c r="AC127" s="768"/>
      <c r="AD127" s="768"/>
      <c r="AE127" s="769"/>
      <c r="AF127" s="770">
        <v>60</v>
      </c>
      <c r="AG127" s="768"/>
      <c r="AH127" s="768"/>
      <c r="AI127" s="768"/>
      <c r="AJ127" s="769"/>
      <c r="AK127" s="770">
        <v>47</v>
      </c>
      <c r="AL127" s="768"/>
      <c r="AM127" s="768"/>
      <c r="AN127" s="768"/>
      <c r="AO127" s="769"/>
      <c r="AP127" s="815">
        <v>0</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22405</v>
      </c>
      <c r="AB128" s="789"/>
      <c r="AC128" s="789"/>
      <c r="AD128" s="789"/>
      <c r="AE128" s="790"/>
      <c r="AF128" s="791">
        <v>20159</v>
      </c>
      <c r="AG128" s="789"/>
      <c r="AH128" s="789"/>
      <c r="AI128" s="789"/>
      <c r="AJ128" s="790"/>
      <c r="AK128" s="791">
        <v>16823</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111</v>
      </c>
      <c r="BG128" s="775"/>
      <c r="BH128" s="775"/>
      <c r="BI128" s="775"/>
      <c r="BJ128" s="775"/>
      <c r="BK128" s="775"/>
      <c r="BL128" s="798"/>
      <c r="BM128" s="774">
        <v>14.66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5504538</v>
      </c>
      <c r="AB129" s="768"/>
      <c r="AC129" s="768"/>
      <c r="AD129" s="768"/>
      <c r="AE129" s="769"/>
      <c r="AF129" s="770">
        <v>5634815</v>
      </c>
      <c r="AG129" s="768"/>
      <c r="AH129" s="768"/>
      <c r="AI129" s="768"/>
      <c r="AJ129" s="769"/>
      <c r="AK129" s="770">
        <v>5569626</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111</v>
      </c>
      <c r="BG129" s="758"/>
      <c r="BH129" s="758"/>
      <c r="BI129" s="758"/>
      <c r="BJ129" s="758"/>
      <c r="BK129" s="758"/>
      <c r="BL129" s="759"/>
      <c r="BM129" s="757">
        <v>19.66</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883992</v>
      </c>
      <c r="AB130" s="768"/>
      <c r="AC130" s="768"/>
      <c r="AD130" s="768"/>
      <c r="AE130" s="769"/>
      <c r="AF130" s="770">
        <v>923088</v>
      </c>
      <c r="AG130" s="768"/>
      <c r="AH130" s="768"/>
      <c r="AI130" s="768"/>
      <c r="AJ130" s="769"/>
      <c r="AK130" s="770">
        <v>975510</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4.3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4620546</v>
      </c>
      <c r="AB131" s="751"/>
      <c r="AC131" s="751"/>
      <c r="AD131" s="751"/>
      <c r="AE131" s="752"/>
      <c r="AF131" s="753">
        <v>4711727</v>
      </c>
      <c r="AG131" s="751"/>
      <c r="AH131" s="751"/>
      <c r="AI131" s="751"/>
      <c r="AJ131" s="752"/>
      <c r="AK131" s="753">
        <v>4594116</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t="s">
        <v>465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3.8423813980000001</v>
      </c>
      <c r="AB132" s="731"/>
      <c r="AC132" s="731"/>
      <c r="AD132" s="731"/>
      <c r="AE132" s="732"/>
      <c r="AF132" s="733">
        <v>3.549017165</v>
      </c>
      <c r="AG132" s="731"/>
      <c r="AH132" s="731"/>
      <c r="AI132" s="731"/>
      <c r="AJ132" s="732"/>
      <c r="AK132" s="733">
        <v>5.5943297909999998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4.9000000000000004</v>
      </c>
      <c r="AB133" s="710"/>
      <c r="AC133" s="710"/>
      <c r="AD133" s="710"/>
      <c r="AE133" s="711"/>
      <c r="AF133" s="709">
        <v>4.2</v>
      </c>
      <c r="AG133" s="710"/>
      <c r="AH133" s="710"/>
      <c r="AI133" s="710"/>
      <c r="AJ133" s="711"/>
      <c r="AK133" s="709">
        <v>4.3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AK10:AO10"/>
    <mergeCell ref="AP10:AT10"/>
    <mergeCell ref="AU10:AY10"/>
    <mergeCell ref="DL10:DP10"/>
    <mergeCell ref="DQ10:DU10"/>
    <mergeCell ref="DV10:DZ10"/>
    <mergeCell ref="CH10:CL10"/>
    <mergeCell ref="CM10:CQ10"/>
    <mergeCell ref="CR10:CV10"/>
    <mergeCell ref="CW10:DA10"/>
    <mergeCell ref="DB10:DF10"/>
    <mergeCell ref="DG10:DK10"/>
    <mergeCell ref="BS10:CG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54" sqref="P5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5" t="s">
        <v>471</v>
      </c>
      <c r="L7" s="256"/>
      <c r="M7" s="257" t="s">
        <v>472</v>
      </c>
      <c r="N7" s="258"/>
    </row>
    <row r="8" spans="1:16" x14ac:dyDescent="0.15">
      <c r="A8" s="250"/>
      <c r="B8" s="246"/>
      <c r="C8" s="246"/>
      <c r="D8" s="246"/>
      <c r="E8" s="246"/>
      <c r="F8" s="246"/>
      <c r="G8" s="259"/>
      <c r="H8" s="260"/>
      <c r="I8" s="260"/>
      <c r="J8" s="261"/>
      <c r="K8" s="1126"/>
      <c r="L8" s="262" t="s">
        <v>473</v>
      </c>
      <c r="M8" s="263" t="s">
        <v>474</v>
      </c>
      <c r="N8" s="264" t="s">
        <v>475</v>
      </c>
    </row>
    <row r="9" spans="1:16" x14ac:dyDescent="0.15">
      <c r="A9" s="250"/>
      <c r="B9" s="246"/>
      <c r="C9" s="246"/>
      <c r="D9" s="246"/>
      <c r="E9" s="246"/>
      <c r="F9" s="246"/>
      <c r="G9" s="1139" t="s">
        <v>476</v>
      </c>
      <c r="H9" s="1140"/>
      <c r="I9" s="1140"/>
      <c r="J9" s="1141"/>
      <c r="K9" s="265">
        <v>1387383</v>
      </c>
      <c r="L9" s="266">
        <v>91048</v>
      </c>
      <c r="M9" s="267">
        <v>85687</v>
      </c>
      <c r="N9" s="268">
        <v>6.3</v>
      </c>
    </row>
    <row r="10" spans="1:16" x14ac:dyDescent="0.15">
      <c r="A10" s="250"/>
      <c r="B10" s="246"/>
      <c r="C10" s="246"/>
      <c r="D10" s="246"/>
      <c r="E10" s="246"/>
      <c r="F10" s="246"/>
      <c r="G10" s="1139" t="s">
        <v>477</v>
      </c>
      <c r="H10" s="1140"/>
      <c r="I10" s="1140"/>
      <c r="J10" s="1141"/>
      <c r="K10" s="269">
        <v>303149</v>
      </c>
      <c r="L10" s="270">
        <v>19894</v>
      </c>
      <c r="M10" s="271">
        <v>10096</v>
      </c>
      <c r="N10" s="272">
        <v>97</v>
      </c>
    </row>
    <row r="11" spans="1:16" ht="13.5" customHeight="1" x14ac:dyDescent="0.15">
      <c r="A11" s="250"/>
      <c r="B11" s="246"/>
      <c r="C11" s="246"/>
      <c r="D11" s="246"/>
      <c r="E11" s="246"/>
      <c r="F11" s="246"/>
      <c r="G11" s="1139" t="s">
        <v>478</v>
      </c>
      <c r="H11" s="1140"/>
      <c r="I11" s="1140"/>
      <c r="J11" s="1141"/>
      <c r="K11" s="269">
        <v>326959</v>
      </c>
      <c r="L11" s="270">
        <v>21457</v>
      </c>
      <c r="M11" s="271">
        <v>13592</v>
      </c>
      <c r="N11" s="272">
        <v>57.9</v>
      </c>
    </row>
    <row r="12" spans="1:16" ht="13.5" customHeight="1" x14ac:dyDescent="0.15">
      <c r="A12" s="250"/>
      <c r="B12" s="246"/>
      <c r="C12" s="246"/>
      <c r="D12" s="246"/>
      <c r="E12" s="246"/>
      <c r="F12" s="246"/>
      <c r="G12" s="1139" t="s">
        <v>479</v>
      </c>
      <c r="H12" s="1140"/>
      <c r="I12" s="1140"/>
      <c r="J12" s="1141"/>
      <c r="K12" s="269">
        <v>126391</v>
      </c>
      <c r="L12" s="270">
        <v>8294</v>
      </c>
      <c r="M12" s="271">
        <v>962</v>
      </c>
      <c r="N12" s="272">
        <v>762.2</v>
      </c>
    </row>
    <row r="13" spans="1:16" ht="13.5" customHeight="1" x14ac:dyDescent="0.15">
      <c r="A13" s="250"/>
      <c r="B13" s="246"/>
      <c r="C13" s="246"/>
      <c r="D13" s="246"/>
      <c r="E13" s="246"/>
      <c r="F13" s="246"/>
      <c r="G13" s="1139" t="s">
        <v>480</v>
      </c>
      <c r="H13" s="1140"/>
      <c r="I13" s="1140"/>
      <c r="J13" s="1141"/>
      <c r="K13" s="269" t="s">
        <v>481</v>
      </c>
      <c r="L13" s="270" t="s">
        <v>481</v>
      </c>
      <c r="M13" s="271">
        <v>34</v>
      </c>
      <c r="N13" s="272" t="s">
        <v>481</v>
      </c>
    </row>
    <row r="14" spans="1:16" ht="13.5" customHeight="1" x14ac:dyDescent="0.15">
      <c r="A14" s="250"/>
      <c r="B14" s="246"/>
      <c r="C14" s="246"/>
      <c r="D14" s="246"/>
      <c r="E14" s="246"/>
      <c r="F14" s="246"/>
      <c r="G14" s="1139" t="s">
        <v>482</v>
      </c>
      <c r="H14" s="1140"/>
      <c r="I14" s="1140"/>
      <c r="J14" s="1141"/>
      <c r="K14" s="269">
        <v>78754</v>
      </c>
      <c r="L14" s="270">
        <v>5168</v>
      </c>
      <c r="M14" s="271">
        <v>3922</v>
      </c>
      <c r="N14" s="272">
        <v>31.8</v>
      </c>
    </row>
    <row r="15" spans="1:16" ht="13.5" customHeight="1" x14ac:dyDescent="0.15">
      <c r="A15" s="250"/>
      <c r="B15" s="246"/>
      <c r="C15" s="246"/>
      <c r="D15" s="246"/>
      <c r="E15" s="246"/>
      <c r="F15" s="246"/>
      <c r="G15" s="1139" t="s">
        <v>483</v>
      </c>
      <c r="H15" s="1140"/>
      <c r="I15" s="1140"/>
      <c r="J15" s="1141"/>
      <c r="K15" s="269">
        <v>33571</v>
      </c>
      <c r="L15" s="270">
        <v>2203</v>
      </c>
      <c r="M15" s="271">
        <v>1815</v>
      </c>
      <c r="N15" s="272">
        <v>21.4</v>
      </c>
    </row>
    <row r="16" spans="1:16" x14ac:dyDescent="0.15">
      <c r="A16" s="250"/>
      <c r="B16" s="246"/>
      <c r="C16" s="246"/>
      <c r="D16" s="246"/>
      <c r="E16" s="246"/>
      <c r="F16" s="246"/>
      <c r="G16" s="1142" t="s">
        <v>484</v>
      </c>
      <c r="H16" s="1143"/>
      <c r="I16" s="1143"/>
      <c r="J16" s="1144"/>
      <c r="K16" s="270">
        <v>-193229</v>
      </c>
      <c r="L16" s="270">
        <v>-12681</v>
      </c>
      <c r="M16" s="271">
        <v>-9409</v>
      </c>
      <c r="N16" s="272">
        <v>34.799999999999997</v>
      </c>
    </row>
    <row r="17" spans="1:16" x14ac:dyDescent="0.15">
      <c r="A17" s="250"/>
      <c r="B17" s="246"/>
      <c r="C17" s="246"/>
      <c r="D17" s="246"/>
      <c r="E17" s="246"/>
      <c r="F17" s="246"/>
      <c r="G17" s="1142" t="s">
        <v>170</v>
      </c>
      <c r="H17" s="1143"/>
      <c r="I17" s="1143"/>
      <c r="J17" s="1144"/>
      <c r="K17" s="270">
        <v>2062978</v>
      </c>
      <c r="L17" s="270">
        <v>135384</v>
      </c>
      <c r="M17" s="271">
        <v>106699</v>
      </c>
      <c r="N17" s="272">
        <v>26.9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36" t="s">
        <v>489</v>
      </c>
      <c r="H21" s="1137"/>
      <c r="I21" s="1137"/>
      <c r="J21" s="1138"/>
      <c r="K21" s="282">
        <v>11.22</v>
      </c>
      <c r="L21" s="283">
        <v>9.99</v>
      </c>
      <c r="M21" s="284">
        <v>1.23</v>
      </c>
      <c r="N21" s="251"/>
      <c r="O21" s="285"/>
      <c r="P21" s="281"/>
    </row>
    <row r="22" spans="1:16" s="286" customFormat="1" x14ac:dyDescent="0.15">
      <c r="A22" s="281"/>
      <c r="B22" s="251"/>
      <c r="C22" s="251"/>
      <c r="D22" s="251"/>
      <c r="E22" s="251"/>
      <c r="F22" s="251"/>
      <c r="G22" s="1136" t="s">
        <v>490</v>
      </c>
      <c r="H22" s="1137"/>
      <c r="I22" s="1137"/>
      <c r="J22" s="1138"/>
      <c r="K22" s="287">
        <v>94.1</v>
      </c>
      <c r="L22" s="288">
        <v>96.4</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5" t="s">
        <v>471</v>
      </c>
      <c r="L30" s="256"/>
      <c r="M30" s="257" t="s">
        <v>472</v>
      </c>
      <c r="N30" s="258"/>
    </row>
    <row r="31" spans="1:16" x14ac:dyDescent="0.15">
      <c r="A31" s="250"/>
      <c r="B31" s="246"/>
      <c r="C31" s="246"/>
      <c r="D31" s="246"/>
      <c r="E31" s="246"/>
      <c r="F31" s="246"/>
      <c r="G31" s="259"/>
      <c r="H31" s="260"/>
      <c r="I31" s="260"/>
      <c r="J31" s="261"/>
      <c r="K31" s="1126"/>
      <c r="L31" s="262" t="s">
        <v>473</v>
      </c>
      <c r="M31" s="263" t="s">
        <v>474</v>
      </c>
      <c r="N31" s="264" t="s">
        <v>475</v>
      </c>
    </row>
    <row r="32" spans="1:16" ht="27" customHeight="1" x14ac:dyDescent="0.15">
      <c r="A32" s="250"/>
      <c r="B32" s="246"/>
      <c r="C32" s="246"/>
      <c r="D32" s="246"/>
      <c r="E32" s="246"/>
      <c r="F32" s="246"/>
      <c r="G32" s="1127" t="s">
        <v>494</v>
      </c>
      <c r="H32" s="1128"/>
      <c r="I32" s="1128"/>
      <c r="J32" s="1129"/>
      <c r="K32" s="296">
        <v>1231192</v>
      </c>
      <c r="L32" s="296">
        <v>80797</v>
      </c>
      <c r="M32" s="297">
        <v>51894</v>
      </c>
      <c r="N32" s="298">
        <v>55.7</v>
      </c>
    </row>
    <row r="33" spans="1:16" ht="13.5" customHeight="1" x14ac:dyDescent="0.15">
      <c r="A33" s="250"/>
      <c r="B33" s="246"/>
      <c r="C33" s="246"/>
      <c r="D33" s="246"/>
      <c r="E33" s="246"/>
      <c r="F33" s="246"/>
      <c r="G33" s="1127" t="s">
        <v>495</v>
      </c>
      <c r="H33" s="1128"/>
      <c r="I33" s="1128"/>
      <c r="J33" s="1129"/>
      <c r="K33" s="296" t="s">
        <v>481</v>
      </c>
      <c r="L33" s="296" t="s">
        <v>481</v>
      </c>
      <c r="M33" s="297" t="s">
        <v>481</v>
      </c>
      <c r="N33" s="298" t="s">
        <v>481</v>
      </c>
    </row>
    <row r="34" spans="1:16" ht="27" customHeight="1" x14ac:dyDescent="0.15">
      <c r="A34" s="250"/>
      <c r="B34" s="246"/>
      <c r="C34" s="246"/>
      <c r="D34" s="246"/>
      <c r="E34" s="246"/>
      <c r="F34" s="246"/>
      <c r="G34" s="1127" t="s">
        <v>496</v>
      </c>
      <c r="H34" s="1128"/>
      <c r="I34" s="1128"/>
      <c r="J34" s="1129"/>
      <c r="K34" s="296" t="s">
        <v>481</v>
      </c>
      <c r="L34" s="296" t="s">
        <v>481</v>
      </c>
      <c r="M34" s="297">
        <v>10</v>
      </c>
      <c r="N34" s="298" t="s">
        <v>481</v>
      </c>
    </row>
    <row r="35" spans="1:16" ht="27" customHeight="1" x14ac:dyDescent="0.15">
      <c r="A35" s="250"/>
      <c r="B35" s="246"/>
      <c r="C35" s="246"/>
      <c r="D35" s="246"/>
      <c r="E35" s="246"/>
      <c r="F35" s="246"/>
      <c r="G35" s="1127" t="s">
        <v>497</v>
      </c>
      <c r="H35" s="1128"/>
      <c r="I35" s="1128"/>
      <c r="J35" s="1129"/>
      <c r="K35" s="296" t="s">
        <v>481</v>
      </c>
      <c r="L35" s="296" t="s">
        <v>481</v>
      </c>
      <c r="M35" s="297">
        <v>15077</v>
      </c>
      <c r="N35" s="298" t="s">
        <v>481</v>
      </c>
    </row>
    <row r="36" spans="1:16" ht="27" customHeight="1" x14ac:dyDescent="0.15">
      <c r="A36" s="250"/>
      <c r="B36" s="246"/>
      <c r="C36" s="246"/>
      <c r="D36" s="246"/>
      <c r="E36" s="246"/>
      <c r="F36" s="246"/>
      <c r="G36" s="1127" t="s">
        <v>498</v>
      </c>
      <c r="H36" s="1128"/>
      <c r="I36" s="1128"/>
      <c r="J36" s="1129"/>
      <c r="K36" s="296">
        <v>17830</v>
      </c>
      <c r="L36" s="296">
        <v>1170</v>
      </c>
      <c r="M36" s="297">
        <v>4066</v>
      </c>
      <c r="N36" s="298">
        <v>-71.2</v>
      </c>
    </row>
    <row r="37" spans="1:16" ht="13.5" customHeight="1" x14ac:dyDescent="0.15">
      <c r="A37" s="250"/>
      <c r="B37" s="246"/>
      <c r="C37" s="246"/>
      <c r="D37" s="246"/>
      <c r="E37" s="246"/>
      <c r="F37" s="246"/>
      <c r="G37" s="1127" t="s">
        <v>499</v>
      </c>
      <c r="H37" s="1128"/>
      <c r="I37" s="1128"/>
      <c r="J37" s="1129"/>
      <c r="K37" s="296">
        <v>47</v>
      </c>
      <c r="L37" s="296">
        <v>3</v>
      </c>
      <c r="M37" s="297">
        <v>901</v>
      </c>
      <c r="N37" s="298">
        <v>-99.7</v>
      </c>
    </row>
    <row r="38" spans="1:16" ht="27" customHeight="1" x14ac:dyDescent="0.15">
      <c r="A38" s="250"/>
      <c r="B38" s="246"/>
      <c r="C38" s="246"/>
      <c r="D38" s="246"/>
      <c r="E38" s="246"/>
      <c r="F38" s="246"/>
      <c r="G38" s="1130" t="s">
        <v>500</v>
      </c>
      <c r="H38" s="1131"/>
      <c r="I38" s="1131"/>
      <c r="J38" s="1132"/>
      <c r="K38" s="299">
        <v>274</v>
      </c>
      <c r="L38" s="299">
        <v>18</v>
      </c>
      <c r="M38" s="300">
        <v>5</v>
      </c>
      <c r="N38" s="301">
        <v>260</v>
      </c>
      <c r="O38" s="295"/>
    </row>
    <row r="39" spans="1:16" x14ac:dyDescent="0.15">
      <c r="A39" s="250"/>
      <c r="B39" s="246"/>
      <c r="C39" s="246"/>
      <c r="D39" s="246"/>
      <c r="E39" s="246"/>
      <c r="F39" s="246"/>
      <c r="G39" s="1130" t="s">
        <v>501</v>
      </c>
      <c r="H39" s="1131"/>
      <c r="I39" s="1131"/>
      <c r="J39" s="1132"/>
      <c r="K39" s="302">
        <v>-16823</v>
      </c>
      <c r="L39" s="302">
        <v>-1104</v>
      </c>
      <c r="M39" s="303">
        <v>-2383</v>
      </c>
      <c r="N39" s="304">
        <v>-53.7</v>
      </c>
      <c r="O39" s="295"/>
    </row>
    <row r="40" spans="1:16" ht="27" customHeight="1" x14ac:dyDescent="0.15">
      <c r="A40" s="250"/>
      <c r="B40" s="246"/>
      <c r="C40" s="246"/>
      <c r="D40" s="246"/>
      <c r="E40" s="246"/>
      <c r="F40" s="246"/>
      <c r="G40" s="1127" t="s">
        <v>502</v>
      </c>
      <c r="H40" s="1128"/>
      <c r="I40" s="1128"/>
      <c r="J40" s="1129"/>
      <c r="K40" s="302">
        <v>-975510</v>
      </c>
      <c r="L40" s="302">
        <v>-64018</v>
      </c>
      <c r="M40" s="303">
        <v>-48190</v>
      </c>
      <c r="N40" s="304">
        <v>32.799999999999997</v>
      </c>
      <c r="O40" s="295"/>
    </row>
    <row r="41" spans="1:16" x14ac:dyDescent="0.15">
      <c r="A41" s="250"/>
      <c r="B41" s="246"/>
      <c r="C41" s="246"/>
      <c r="D41" s="246"/>
      <c r="E41" s="246"/>
      <c r="F41" s="246"/>
      <c r="G41" s="1133" t="s">
        <v>281</v>
      </c>
      <c r="H41" s="1134"/>
      <c r="I41" s="1134"/>
      <c r="J41" s="1135"/>
      <c r="K41" s="296">
        <v>257010</v>
      </c>
      <c r="L41" s="302">
        <v>16866</v>
      </c>
      <c r="M41" s="303">
        <v>21380</v>
      </c>
      <c r="N41" s="304">
        <v>-21.1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0" t="s">
        <v>471</v>
      </c>
      <c r="J49" s="1122" t="s">
        <v>506</v>
      </c>
      <c r="K49" s="1123"/>
      <c r="L49" s="1123"/>
      <c r="M49" s="1123"/>
      <c r="N49" s="1124"/>
    </row>
    <row r="50" spans="1:14" x14ac:dyDescent="0.15">
      <c r="A50" s="250"/>
      <c r="B50" s="246"/>
      <c r="C50" s="246"/>
      <c r="D50" s="246"/>
      <c r="E50" s="246"/>
      <c r="F50" s="246"/>
      <c r="G50" s="314"/>
      <c r="H50" s="315"/>
      <c r="I50" s="1121"/>
      <c r="J50" s="316" t="s">
        <v>507</v>
      </c>
      <c r="K50" s="317" t="s">
        <v>508</v>
      </c>
      <c r="L50" s="318" t="s">
        <v>509</v>
      </c>
      <c r="M50" s="319" t="s">
        <v>510</v>
      </c>
      <c r="N50" s="320" t="s">
        <v>511</v>
      </c>
    </row>
    <row r="51" spans="1:14" x14ac:dyDescent="0.15">
      <c r="A51" s="250"/>
      <c r="B51" s="246"/>
      <c r="C51" s="246"/>
      <c r="D51" s="246"/>
      <c r="E51" s="246"/>
      <c r="F51" s="246"/>
      <c r="G51" s="312" t="s">
        <v>512</v>
      </c>
      <c r="H51" s="313"/>
      <c r="I51" s="321">
        <v>1446419</v>
      </c>
      <c r="J51" s="322">
        <v>89817</v>
      </c>
      <c r="K51" s="323">
        <v>103.2</v>
      </c>
      <c r="L51" s="324">
        <v>69806</v>
      </c>
      <c r="M51" s="325">
        <v>13.4</v>
      </c>
      <c r="N51" s="326">
        <v>89.8</v>
      </c>
    </row>
    <row r="52" spans="1:14" x14ac:dyDescent="0.15">
      <c r="A52" s="250"/>
      <c r="B52" s="246"/>
      <c r="C52" s="246"/>
      <c r="D52" s="246"/>
      <c r="E52" s="246"/>
      <c r="F52" s="246"/>
      <c r="G52" s="327"/>
      <c r="H52" s="328" t="s">
        <v>513</v>
      </c>
      <c r="I52" s="329">
        <v>798452</v>
      </c>
      <c r="J52" s="330">
        <v>49581</v>
      </c>
      <c r="K52" s="331">
        <v>106</v>
      </c>
      <c r="L52" s="332">
        <v>32823</v>
      </c>
      <c r="M52" s="333">
        <v>1</v>
      </c>
      <c r="N52" s="334">
        <v>105</v>
      </c>
    </row>
    <row r="53" spans="1:14" x14ac:dyDescent="0.15">
      <c r="A53" s="250"/>
      <c r="B53" s="246"/>
      <c r="C53" s="246"/>
      <c r="D53" s="246"/>
      <c r="E53" s="246"/>
      <c r="F53" s="246"/>
      <c r="G53" s="312" t="s">
        <v>514</v>
      </c>
      <c r="H53" s="313"/>
      <c r="I53" s="321">
        <v>1342242</v>
      </c>
      <c r="J53" s="322">
        <v>83806</v>
      </c>
      <c r="K53" s="323">
        <v>-6.7</v>
      </c>
      <c r="L53" s="324">
        <v>74444</v>
      </c>
      <c r="M53" s="325">
        <v>6.6</v>
      </c>
      <c r="N53" s="326">
        <v>-13.3</v>
      </c>
    </row>
    <row r="54" spans="1:14" x14ac:dyDescent="0.15">
      <c r="A54" s="250"/>
      <c r="B54" s="246"/>
      <c r="C54" s="246"/>
      <c r="D54" s="246"/>
      <c r="E54" s="246"/>
      <c r="F54" s="246"/>
      <c r="G54" s="327"/>
      <c r="H54" s="328" t="s">
        <v>513</v>
      </c>
      <c r="I54" s="329">
        <v>809789</v>
      </c>
      <c r="J54" s="330">
        <v>50561</v>
      </c>
      <c r="K54" s="331">
        <v>2</v>
      </c>
      <c r="L54" s="332">
        <v>34175</v>
      </c>
      <c r="M54" s="333">
        <v>4.0999999999999996</v>
      </c>
      <c r="N54" s="334">
        <v>-2.1</v>
      </c>
    </row>
    <row r="55" spans="1:14" x14ac:dyDescent="0.15">
      <c r="A55" s="250"/>
      <c r="B55" s="246"/>
      <c r="C55" s="246"/>
      <c r="D55" s="246"/>
      <c r="E55" s="246"/>
      <c r="F55" s="246"/>
      <c r="G55" s="312" t="s">
        <v>515</v>
      </c>
      <c r="H55" s="313"/>
      <c r="I55" s="321">
        <v>1804791</v>
      </c>
      <c r="J55" s="322">
        <v>114991</v>
      </c>
      <c r="K55" s="323">
        <v>37.200000000000003</v>
      </c>
      <c r="L55" s="324">
        <v>85205</v>
      </c>
      <c r="M55" s="325">
        <v>14.5</v>
      </c>
      <c r="N55" s="326">
        <v>22.7</v>
      </c>
    </row>
    <row r="56" spans="1:14" x14ac:dyDescent="0.15">
      <c r="A56" s="250"/>
      <c r="B56" s="246"/>
      <c r="C56" s="246"/>
      <c r="D56" s="246"/>
      <c r="E56" s="246"/>
      <c r="F56" s="246"/>
      <c r="G56" s="327"/>
      <c r="H56" s="328" t="s">
        <v>513</v>
      </c>
      <c r="I56" s="329">
        <v>1212259</v>
      </c>
      <c r="J56" s="330">
        <v>77239</v>
      </c>
      <c r="K56" s="331">
        <v>52.8</v>
      </c>
      <c r="L56" s="332">
        <v>38847</v>
      </c>
      <c r="M56" s="333">
        <v>13.7</v>
      </c>
      <c r="N56" s="334">
        <v>39.1</v>
      </c>
    </row>
    <row r="57" spans="1:14" x14ac:dyDescent="0.15">
      <c r="A57" s="250"/>
      <c r="B57" s="246"/>
      <c r="C57" s="246"/>
      <c r="D57" s="246"/>
      <c r="E57" s="246"/>
      <c r="F57" s="246"/>
      <c r="G57" s="312" t="s">
        <v>516</v>
      </c>
      <c r="H57" s="313"/>
      <c r="I57" s="321">
        <v>1206384</v>
      </c>
      <c r="J57" s="322">
        <v>77706</v>
      </c>
      <c r="K57" s="323">
        <v>-32.4</v>
      </c>
      <c r="L57" s="324">
        <v>106092</v>
      </c>
      <c r="M57" s="325">
        <v>24.5</v>
      </c>
      <c r="N57" s="326">
        <v>-56.9</v>
      </c>
    </row>
    <row r="58" spans="1:14" x14ac:dyDescent="0.15">
      <c r="A58" s="250"/>
      <c r="B58" s="246"/>
      <c r="C58" s="246"/>
      <c r="D58" s="246"/>
      <c r="E58" s="246"/>
      <c r="F58" s="246"/>
      <c r="G58" s="327"/>
      <c r="H58" s="328" t="s">
        <v>513</v>
      </c>
      <c r="I58" s="329">
        <v>578067</v>
      </c>
      <c r="J58" s="330">
        <v>37235</v>
      </c>
      <c r="K58" s="331">
        <v>-51.8</v>
      </c>
      <c r="L58" s="332">
        <v>44299</v>
      </c>
      <c r="M58" s="333">
        <v>14</v>
      </c>
      <c r="N58" s="334">
        <v>-65.8</v>
      </c>
    </row>
    <row r="59" spans="1:14" x14ac:dyDescent="0.15">
      <c r="A59" s="250"/>
      <c r="B59" s="246"/>
      <c r="C59" s="246"/>
      <c r="D59" s="246"/>
      <c r="E59" s="246"/>
      <c r="F59" s="246"/>
      <c r="G59" s="312" t="s">
        <v>517</v>
      </c>
      <c r="H59" s="313"/>
      <c r="I59" s="321">
        <v>1306928</v>
      </c>
      <c r="J59" s="322">
        <v>85768</v>
      </c>
      <c r="K59" s="323">
        <v>10.4</v>
      </c>
      <c r="L59" s="324">
        <v>79466</v>
      </c>
      <c r="M59" s="325">
        <v>-25.1</v>
      </c>
      <c r="N59" s="326">
        <v>35.5</v>
      </c>
    </row>
    <row r="60" spans="1:14" x14ac:dyDescent="0.15">
      <c r="A60" s="250"/>
      <c r="B60" s="246"/>
      <c r="C60" s="246"/>
      <c r="D60" s="246"/>
      <c r="E60" s="246"/>
      <c r="F60" s="246"/>
      <c r="G60" s="327"/>
      <c r="H60" s="328" t="s">
        <v>513</v>
      </c>
      <c r="I60" s="335">
        <v>893767</v>
      </c>
      <c r="J60" s="330">
        <v>58654</v>
      </c>
      <c r="K60" s="331">
        <v>57.5</v>
      </c>
      <c r="L60" s="332">
        <v>44645</v>
      </c>
      <c r="M60" s="333">
        <v>0.8</v>
      </c>
      <c r="N60" s="334">
        <v>56.7</v>
      </c>
    </row>
    <row r="61" spans="1:14" x14ac:dyDescent="0.15">
      <c r="A61" s="250"/>
      <c r="B61" s="246"/>
      <c r="C61" s="246"/>
      <c r="D61" s="246"/>
      <c r="E61" s="246"/>
      <c r="F61" s="246"/>
      <c r="G61" s="312" t="s">
        <v>518</v>
      </c>
      <c r="H61" s="336"/>
      <c r="I61" s="337">
        <v>1421353</v>
      </c>
      <c r="J61" s="338">
        <v>90418</v>
      </c>
      <c r="K61" s="339">
        <v>22.3</v>
      </c>
      <c r="L61" s="340">
        <v>83003</v>
      </c>
      <c r="M61" s="341">
        <v>6.8</v>
      </c>
      <c r="N61" s="326">
        <v>15.5</v>
      </c>
    </row>
    <row r="62" spans="1:14" x14ac:dyDescent="0.15">
      <c r="A62" s="250"/>
      <c r="B62" s="246"/>
      <c r="C62" s="246"/>
      <c r="D62" s="246"/>
      <c r="E62" s="246"/>
      <c r="F62" s="246"/>
      <c r="G62" s="327"/>
      <c r="H62" s="328" t="s">
        <v>513</v>
      </c>
      <c r="I62" s="329">
        <v>858467</v>
      </c>
      <c r="J62" s="330">
        <v>54654</v>
      </c>
      <c r="K62" s="331">
        <v>33.299999999999997</v>
      </c>
      <c r="L62" s="332">
        <v>38958</v>
      </c>
      <c r="M62" s="333">
        <v>6.7</v>
      </c>
      <c r="N62" s="334">
        <v>26.6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5" t="s">
        <v>3</v>
      </c>
      <c r="D47" s="1145"/>
      <c r="E47" s="1146"/>
      <c r="F47" s="11">
        <v>33.4</v>
      </c>
      <c r="G47" s="12">
        <v>28.92</v>
      </c>
      <c r="H47" s="12">
        <v>23.14</v>
      </c>
      <c r="I47" s="12">
        <v>24.42</v>
      </c>
      <c r="J47" s="13">
        <v>24.49</v>
      </c>
    </row>
    <row r="48" spans="2:10" ht="57.75" customHeight="1" x14ac:dyDescent="0.15">
      <c r="B48" s="14"/>
      <c r="C48" s="1147" t="s">
        <v>4</v>
      </c>
      <c r="D48" s="1147"/>
      <c r="E48" s="1148"/>
      <c r="F48" s="15">
        <v>11.2</v>
      </c>
      <c r="G48" s="16">
        <v>13.77</v>
      </c>
      <c r="H48" s="16">
        <v>8.3800000000000008</v>
      </c>
      <c r="I48" s="16">
        <v>9.7100000000000009</v>
      </c>
      <c r="J48" s="17">
        <v>10.62</v>
      </c>
    </row>
    <row r="49" spans="2:10" ht="57.75" customHeight="1" thickBot="1" x14ac:dyDescent="0.2">
      <c r="B49" s="18"/>
      <c r="C49" s="1149" t="s">
        <v>5</v>
      </c>
      <c r="D49" s="1149"/>
      <c r="E49" s="1150"/>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2018-03-05T08:42:55Z</cp:lastPrinted>
  <dcterms:created xsi:type="dcterms:W3CDTF">2018-01-24T06:06:52Z</dcterms:created>
  <dcterms:modified xsi:type="dcterms:W3CDTF">2018-03-08T02:46:15Z</dcterms:modified>
  <cp:category/>
</cp:coreProperties>
</file>